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2"/>
  </bookViews>
  <sheets>
    <sheet name="บัญชีโครงการ(พื้นฐาน)" sheetId="1" r:id="rId1"/>
    <sheet name="บัญชีอื่นๆ" sheetId="2" r:id="rId2"/>
    <sheet name="บัญชีสรุป" sheetId="3" r:id="rId3"/>
  </sheets>
  <definedNames>
    <definedName name="_xlnm.Print_Area" localSheetId="0">'บัญชีโครงการ(พื้นฐาน)'!$A$1:$R$123</definedName>
  </definedNames>
  <calcPr fullCalcOnLoad="1"/>
</workbook>
</file>

<file path=xl/sharedStrings.xml><?xml version="1.0" encoding="utf-8"?>
<sst xmlns="http://schemas.openxmlformats.org/spreadsheetml/2006/main" count="1894" uniqueCount="731">
  <si>
    <t>บัญชีโครงการ/กิจกรรม/งบประมาณ</t>
  </si>
  <si>
    <t>เทศบาลตำบลกระดังงา</t>
  </si>
  <si>
    <t>1.  ยุทธศาสตร์การพัฒนาเมืองน่าอยู่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</si>
  <si>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</si>
  <si>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</si>
  <si>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</si>
  <si>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</si>
  <si>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ดำเนินการ</t>
  </si>
  <si>
    <t>ต.ค.</t>
  </si>
  <si>
    <t>พ.ย.</t>
  </si>
  <si>
    <t>ธ.ค.</t>
  </si>
  <si>
    <t>ม.ค</t>
  </si>
  <si>
    <t>ก.พ.</t>
  </si>
  <si>
    <t>มี.ค.</t>
  </si>
  <si>
    <t>เม.ย.</t>
  </si>
  <si>
    <t>หน่วยงาน</t>
  </si>
  <si>
    <t>พ.ค.</t>
  </si>
  <si>
    <t>มิ.ย.</t>
  </si>
  <si>
    <t>ส.ค.</t>
  </si>
  <si>
    <t>ก.ค.</t>
  </si>
  <si>
    <t xml:space="preserve">     1.1  แนวทางการพัฒนาโครงสร้างพื้นฐานและสาธารณูปโภค </t>
  </si>
  <si>
    <t>กองช่าง</t>
  </si>
  <si>
    <t>ลำดับ</t>
  </si>
  <si>
    <t>ที่</t>
  </si>
  <si>
    <t>สถานที่</t>
  </si>
  <si>
    <t>กองการ</t>
  </si>
  <si>
    <t>ประปา</t>
  </si>
  <si>
    <t xml:space="preserve">     1.2  แนวทางการพัฒนาการจัดให้มีการบริการด้านสาธารณสุขที่เพียงพอ มีคุณภาพและพัฒนาระบบสาธารณสุขมูลฐาน</t>
  </si>
  <si>
    <t>สาธารณสุข</t>
  </si>
  <si>
    <t>เทศบาลฯ</t>
  </si>
  <si>
    <t xml:space="preserve">     1.3  แนวทางการพัฒนาส่งเสริมการกีฬาเพื่อสุขภาพและนันทนาการเพื่อต่อต้านยาเสพติด</t>
  </si>
  <si>
    <t>สำนักปลัดฯ</t>
  </si>
  <si>
    <t>- ในเขตเทศบาลฯ</t>
  </si>
  <si>
    <t>2.  ยุทธศาสตร์ด้านการพัฒนาคนและเสริมสร้างสังคมเข้มแข็ง</t>
  </si>
  <si>
    <t xml:space="preserve">     2.1  แนวทางการพัฒนาส่งเสริมสนับสนุนการมีส่วนร่วมของประชาชนเพื่อสร้างชุมชนให้เข้มแข็ง</t>
  </si>
  <si>
    <t xml:space="preserve">     2.3  แนวทางการพัฒนาคน</t>
  </si>
  <si>
    <t>3.  ยุทธศาสตร์การพัฒนาด้านเสริมสร้างความเข้มแข็งของระบบเศรษฐกิจ</t>
  </si>
  <si>
    <t xml:space="preserve">     3.1  แนวทางการพัฒนาด้านการสนับสนุนให้ประชาชนมีอาชีพเสริม</t>
  </si>
  <si>
    <t>4.  ยุทธศาสตร์การพัฒนาด้านการศึกษา</t>
  </si>
  <si>
    <t xml:space="preserve">     4.1   แนวทางการพัฒนาส่งเสริมและพัฒนาด้านการศึกษา</t>
  </si>
  <si>
    <t>- ศูนย์เด็กเล็ก</t>
  </si>
  <si>
    <t>ทต.กระดังงา</t>
  </si>
  <si>
    <t>ศึกษา</t>
  </si>
  <si>
    <t>5.  ยุทธศาสตร์การพัฒนาด้านประสิทธิภาพการเมือง  การบริหารและพัฒนาบุคลากรของท้องถิ่น</t>
  </si>
  <si>
    <t xml:space="preserve">     5.1  แนวทางการพัฒนาด้านปรับปรุงหน่วยงานให้มีระบบการทำงานอย่างมีประสิทธิภาพพัฒนาการปฏิบัติงานบุคลากร</t>
  </si>
  <si>
    <t>ทั้งในและต่าง</t>
  </si>
  <si>
    <t>- สำนักงาน</t>
  </si>
  <si>
    <t>บัญชีสรุปจำนวนโครงการและงบประมาณ</t>
  </si>
  <si>
    <t>ยุทธศาสตร์แนวทางการพัฒนา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</si>
  <si>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</si>
  <si>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</si>
  <si>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</si>
  <si>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</si>
  <si>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</si>
  <si>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</si>
  <si>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</si>
  <si>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 xml:space="preserve">     1.1  แนวทางการพัฒนาโครงสร้างพื้นฐาน และสาธารณูปโภค</t>
  </si>
  <si>
    <t>มีคุณภาพและพัฒนาระบบสาธารณสุขมูลฐาน</t>
  </si>
  <si>
    <t xml:space="preserve">     1.3  แนวทางการพัฒนาด้านการกีฬาเพื่อสุขภาพและ</t>
  </si>
  <si>
    <t>นันทนาการเพื่อต่อต้านยาเสพติด</t>
  </si>
  <si>
    <t>รวม</t>
  </si>
  <si>
    <t xml:space="preserve">     2.1  แนวทางการพัฒนาและส่งเสริมสนับสนุนการมีส่วนร่วม</t>
  </si>
  <si>
    <t xml:space="preserve">     2.2  แนวทางการพัฒนาการทำนุบำรุงศาสนา  ส่งเสริมศิลป-</t>
  </si>
  <si>
    <t>วัฒนธรรม  จารีต  ประเพณี</t>
  </si>
  <si>
    <t>ระบบเศรษฐกิจ</t>
  </si>
  <si>
    <t xml:space="preserve">     3.1  แนวทางการพัฒนาด้านการสนับสนุนให้ประชาชนมี</t>
  </si>
  <si>
    <t>อาชีพเสริม</t>
  </si>
  <si>
    <t xml:space="preserve">     3.2  แนวทางการพัฒนาด้านการพาณิชย์</t>
  </si>
  <si>
    <t xml:space="preserve">     3.3  แนวทางการพัฒนาด้านการท่องเที่ยว</t>
  </si>
  <si>
    <t xml:space="preserve">     4.1  แนวทางการพัฒนาและส่งเสริมด้านการศึกษา</t>
  </si>
  <si>
    <t xml:space="preserve">     5.2  แนวทางการพัฒนาด้านการประชาสัมพันธ์การดำเนินงาน</t>
  </si>
  <si>
    <t>ของเทศบาล  เพื่อเสริมสร้างความรู้ความเข้าใจ</t>
  </si>
  <si>
    <t xml:space="preserve">     5.3  แนวทางการพัฒนาการเสริมสร้างความรู้ความเข้าใจ</t>
  </si>
  <si>
    <t>ด้านการเมืองการปกครองและการมีส่วนร่วมของประชาชน</t>
  </si>
  <si>
    <t xml:space="preserve">     5.4  แนวทางการพัฒนาและเสริมสร้างการให้บริการ</t>
  </si>
  <si>
    <t>ประชาชนด้วยระบบเทคโนโลยีที่ทันสมัย</t>
  </si>
  <si>
    <t>รวมทั้งสิ้น</t>
  </si>
  <si>
    <t xml:space="preserve">     1.2  แนวทางการพัฒนาการบริการด้านสาธารณสุขที่เพียงพอ</t>
  </si>
  <si>
    <t>3.  ยุทธศาสตร์การพัฒนาด้านเสริมสร้างความเข้มแข็งของ</t>
  </si>
  <si>
    <t xml:space="preserve">     2.2  แนวทางการพัฒนาการทำนุบำรุงศาสนาส่งเสริมศิลปวัฒนธรรม จารีต ประเพณี</t>
  </si>
  <si>
    <t>- ในเขตจังหวัด</t>
  </si>
  <si>
    <t>กองคลัง</t>
  </si>
  <si>
    <t>กอง</t>
  </si>
  <si>
    <t xml:space="preserve">     1.4  แนวทางการพัฒนาส่งเสริมการสร้างจิตสำนึก อนุรักษ์</t>
  </si>
  <si>
    <t>สิ่งแวดล้อม</t>
  </si>
  <si>
    <t>ก.ย.</t>
  </si>
  <si>
    <t xml:space="preserve">5.  ยุทธศาสตร์การพัฒนาด้านประสิทธิภาพการเมือง  </t>
  </si>
  <si>
    <t>การบริหารและพัฒนาบุคลากรของท้องถิ่น</t>
  </si>
  <si>
    <t>- หน่วยงานต่างๆ</t>
  </si>
  <si>
    <t xml:space="preserve">  - วัสดุสำนักงาน</t>
  </si>
  <si>
    <t xml:space="preserve">  - วัสดุน้ำมันเชื้อเพลิงและหล่อลื่น</t>
  </si>
  <si>
    <t xml:space="preserve"> - เป็นค่าน้ำมันเชื้อเพลิง</t>
  </si>
  <si>
    <t xml:space="preserve">  - วัสดุอื่น ๆ </t>
  </si>
  <si>
    <t xml:space="preserve">     1.4  แนวทางการพัฒนาส่งเสริมการสร้างจิตสำนึก อนุรักษ์สิ่งแวดล้อม</t>
  </si>
  <si>
    <t>โครงการส่งเสริมการท่องเที่ยว</t>
  </si>
  <si>
    <t>- โรงเรียนอนุบาล</t>
  </si>
  <si>
    <t xml:space="preserve"> - วัสดุเชื้อเพลิงและหล่อลื่น</t>
  </si>
  <si>
    <t xml:space="preserve">   และหล่อลื่น</t>
  </si>
  <si>
    <t xml:space="preserve">   และขนส่ง</t>
  </si>
  <si>
    <t xml:space="preserve">    คลอรีน  ฯลฯ</t>
  </si>
  <si>
    <t xml:space="preserve">    น้ำมันก๊าด น้ำมันเครื่อง</t>
  </si>
  <si>
    <t xml:space="preserve">   จังหวัดฯ</t>
  </si>
  <si>
    <t xml:space="preserve">   ก่อสร้างต่างๆ</t>
  </si>
  <si>
    <t xml:space="preserve"> </t>
  </si>
  <si>
    <t>- จัดทำสิ่งพิมพ์ในการควบคุม</t>
  </si>
  <si>
    <t>โครงการปล่อยพันธุ์กุ้ง</t>
  </si>
  <si>
    <t xml:space="preserve"> - จัดกิจกรรม/โครงการ</t>
  </si>
  <si>
    <t xml:space="preserve">   ปล่อยพันธุ์กุ้ง</t>
  </si>
  <si>
    <t>- ส่งเสริมกิจกรรม/โครงการ</t>
  </si>
  <si>
    <t xml:space="preserve">   เช่น วันจักรี วันเฉลิมพระชนม</t>
  </si>
  <si>
    <t>ศาสนาและประเพณีท้องถิ่น</t>
  </si>
  <si>
    <t>- จัดกิจกรรมในวันประเพณีต่างๆ</t>
  </si>
  <si>
    <t>- พัฒนาเสริมสร้างและปรับปรุง</t>
  </si>
  <si>
    <t>- จัดอบรมความรู้การท่องเที่ยว</t>
  </si>
  <si>
    <t>- ประชาสัมพันธ์ข้อมูลแหล่ง</t>
  </si>
  <si>
    <t>- ฉีดยากันยุงและหยอดทราย</t>
  </si>
  <si>
    <t xml:space="preserve">     4.2   แนวทางการพัฒนาด้านการส่งเสริมการศึกษาตามอัธยาศัย</t>
  </si>
  <si>
    <t xml:space="preserve">     4.3   แนวทางการพัฒนาด้านการศึกษาส่งเสริมศาสนา</t>
  </si>
  <si>
    <t xml:space="preserve">     4.4   แนวทางการพัฒนาด้านการศึกษาเพื่อส่งเสริมศิลปะ ประเพณี และวัฒนธรรม</t>
  </si>
  <si>
    <t xml:space="preserve"> 4.5   แนวทางการพัฒนาด้านการศึกษาเด็กและเยาวชน</t>
  </si>
  <si>
    <t>- ร่วมอบรมสัมมนาเพื่อพัฒนา</t>
  </si>
  <si>
    <t>โครงการปฐมนิเทศก์</t>
  </si>
  <si>
    <t>- จัดกิจกรรม/โครงการ</t>
  </si>
  <si>
    <t xml:space="preserve">   ปฐมนิเทศก์</t>
  </si>
  <si>
    <t>- อบรมสัมมนา ศึกษาดูงาน</t>
  </si>
  <si>
    <t>- วัสดุยานพาหนะและขนส่ง</t>
  </si>
  <si>
    <t>- วัสดุเชื้อเพลิงและหล่อลื่น</t>
  </si>
  <si>
    <t>- วัสดุโฆษณาและเผยแพร่</t>
  </si>
  <si>
    <t xml:space="preserve"> - วัสดุคอมพิวเตอร์</t>
  </si>
  <si>
    <t>- วัสดุงานบ้านงานครัว</t>
  </si>
  <si>
    <t>- วัสดุเครื่องแต่งกาย</t>
  </si>
  <si>
    <t xml:space="preserve">     4.2  แนวทางการพัฒนาด้านการส่งเสริมการศึกษาตามอัธยาศัย</t>
  </si>
  <si>
    <t xml:space="preserve">     4.3  แนวทางการพัฒนาด้านการศึกษาส่งเสริมศาสนา</t>
  </si>
  <si>
    <t xml:space="preserve">     4.4  แนวทางการพัฒนาด้านการศึกษาเพื่อส่งเสริมศิลปะ </t>
  </si>
  <si>
    <t xml:space="preserve">           ประเพณี และวัฒนธรรม</t>
  </si>
  <si>
    <t xml:space="preserve">    4.5  แนวทางการพัฒนาด้านการศึกษาเด็กและเยาวชน</t>
  </si>
  <si>
    <t>โครงการบริการสาธารณสุขมูลฐาน</t>
  </si>
  <si>
    <t>- อุดหนุนให้ อ.ส.ม.ทั้ง 4 ชุมชน</t>
  </si>
  <si>
    <t xml:space="preserve">   ในเขตเทศบาลฯ</t>
  </si>
  <si>
    <t>- ฉีดวัคซีนป้องกันโรคพิษ</t>
  </si>
  <si>
    <t xml:space="preserve">  สุนัขบ้าให้แก่สุนัขและแมว</t>
  </si>
  <si>
    <t xml:space="preserve">   อะเบทในแหล่งเพาะพันธุ์ยุง</t>
  </si>
  <si>
    <t xml:space="preserve"> โครงการประชาสัมพันธ์</t>
  </si>
  <si>
    <t>ให้ความรู้โรคต่างๆ</t>
  </si>
  <si>
    <t>ป้องกันยาเสพติดและโรคเอดส์</t>
  </si>
  <si>
    <t>โครงการคุ้มครองผู้บริโภคด้าน</t>
  </si>
  <si>
    <t>- จัดอบรมให้ความรู้แก่ผู้ขาย</t>
  </si>
  <si>
    <t>และผู้ซื้อ</t>
  </si>
  <si>
    <t>และผู้ด้อยโอกาส</t>
  </si>
  <si>
    <t>โครงการส่งเสริมประชาคมชุมชน</t>
  </si>
  <si>
    <t>โครงการทัศนศึกษาดูงานของชุมชน</t>
  </si>
  <si>
    <t>- ส่งเสริมสนับสนุนกองทุน</t>
  </si>
  <si>
    <t xml:space="preserve">สวัสดิการชุมชน </t>
  </si>
  <si>
    <t>โครงการจัดกิจกรรมวันราชพิธีต่าง ๆ</t>
  </si>
  <si>
    <t>- จัดกิจกรรมในวันราชพิธีต่าง ๆ</t>
  </si>
  <si>
    <t>โครงการจัดกิจกรรมวันสำคัญทาง</t>
  </si>
  <si>
    <t>โครงการส่งเสริมศิลปะการแสดง</t>
  </si>
  <si>
    <t>ท้องถิ่นและศิลปกรรมท้องถิ่น</t>
  </si>
  <si>
    <t>-  สนับสนุนการดำเนินงานของ</t>
  </si>
  <si>
    <t xml:space="preserve">   อุทยาน ร.2</t>
  </si>
  <si>
    <t>โครงการสนับสนุนปัจจัยใน</t>
  </si>
  <si>
    <t>การดำรงชีพแก่ผู้ด้อยโอกาส</t>
  </si>
  <si>
    <t>- สนับสนุนปัจจัยที่สำคัญต่อ</t>
  </si>
  <si>
    <t>- อนุรักษ์และฟื้นฟูวิถีชีวิตชุมชน</t>
  </si>
  <si>
    <t>- ส่งเสริมประเพณีวัฒนธรรม</t>
  </si>
  <si>
    <t>- ตั้งจุดประชาสัมพันธ์พร้อม</t>
  </si>
  <si>
    <t>เจ้าหน้าที่เพื่อให้ข้อมูลต่างๆ</t>
  </si>
  <si>
    <t>- จัดกิจกรรม/โครงการส่งเสริม</t>
  </si>
  <si>
    <t>การท่องเที่ยว เช่น งานกินกุ้ง ฯลฯ</t>
  </si>
  <si>
    <t>โครงการจัดงานวันเด็ก</t>
  </si>
  <si>
    <t>- จัดงานวันเด็กให้โรงเรียน</t>
  </si>
  <si>
    <t xml:space="preserve">   นักเรียน</t>
  </si>
  <si>
    <t>- จัดหาอาหารกลางวันให้เด็ก</t>
  </si>
  <si>
    <t>โครงการสนับสนุนอาหารกลางวัน</t>
  </si>
  <si>
    <t xml:space="preserve">ให้ศูนย์เด็กเล็ก  </t>
  </si>
  <si>
    <t>- จัดหาอาหารกลางวันให้เด็กเล็ก</t>
  </si>
  <si>
    <t>โครงการส่งเสริมศักยภาพการ</t>
  </si>
  <si>
    <t xml:space="preserve">บริหารงานศูนย์พัฒนาเด็กเล็ก </t>
  </si>
  <si>
    <t xml:space="preserve">   บุคลากรกับหน่วยงานอื่น</t>
  </si>
  <si>
    <t>โครงการส่งเสริมการศึกษา</t>
  </si>
  <si>
    <t>ศูนย์เด็กเล็ก</t>
  </si>
  <si>
    <t>- จัดหาสื่อการเรียนการสอน</t>
  </si>
  <si>
    <t xml:space="preserve">   และเครื่องแต่งกายที่จำเป็น</t>
  </si>
  <si>
    <t>ในประเทศ</t>
  </si>
  <si>
    <t>โครงการพัฒนาประสิทธิภาพและ</t>
  </si>
  <si>
    <t>ประสิทธิผลในการดำเนินงาน</t>
  </si>
  <si>
    <t>ของเทศบาล</t>
  </si>
  <si>
    <t>- จ้างองค์กรหรือสถาบันที่เป็น</t>
  </si>
  <si>
    <t>กลางในการดำเนินการสำรวจ</t>
  </si>
  <si>
    <t>และประเมินผล ฯลฯ</t>
  </si>
  <si>
    <t>- จัดหาวัสดุและครุภัณฑ์ที่ทันสมัย</t>
  </si>
  <si>
    <t>เพิ่มประสิทธิภาพในการปฏิบัติ</t>
  </si>
  <si>
    <t>-  จัดการแข่งขันกีฬาปีละ 1 ครั้ง</t>
  </si>
  <si>
    <t>สมุทรสงคราม</t>
  </si>
  <si>
    <t>-ในเขตจังหวัด</t>
  </si>
  <si>
    <t>กองการศึกษา</t>
  </si>
  <si>
    <t>- วัสดุสำนักงาน</t>
  </si>
  <si>
    <t xml:space="preserve"> - เป็นค่าจัดซื้อวัสดุสิ้นเปลือง</t>
  </si>
  <si>
    <t>-  กองการ</t>
  </si>
  <si>
    <t>- ในเขตเทศบาล</t>
  </si>
  <si>
    <t>ภายในประเทศ</t>
  </si>
  <si>
    <t>- หน่วยงานและ</t>
  </si>
  <si>
    <t>สถานที่ต่างๆ</t>
  </si>
  <si>
    <t>โครงการจัดหาวัสดุครุภัณฑ์เพื่อสนับ</t>
  </si>
  <si>
    <t>สนุนงานราชการให้มีประสิทธิภาพ</t>
  </si>
  <si>
    <t>ค่าวัสดุ</t>
  </si>
  <si>
    <t>สำนักปลัดเทศบาล</t>
  </si>
  <si>
    <t>กองสาธารณสุขและสิ่งแวดล้อม</t>
  </si>
  <si>
    <t>ค่าครุภัณฑ์</t>
  </si>
  <si>
    <t>กองการประปา</t>
  </si>
  <si>
    <t xml:space="preserve">  - จำนวน   1   เครื่อง</t>
  </si>
  <si>
    <t>โครงการป้องกันและควบคุมโรคต่างๆ</t>
  </si>
  <si>
    <t xml:space="preserve">- จัดประชาคมชุมชน </t>
  </si>
  <si>
    <t>(ตามแบบแปลนที่เทศบาลฯกำหนด)</t>
  </si>
  <si>
    <t>- สนับสนุนกิจการเหล่ากาชาดฯ</t>
  </si>
  <si>
    <t>โครงการส่งเสริมสุขภาพพัฒนาคน</t>
  </si>
  <si>
    <t>ให้มีคุณภาพและศักยภาพทางกีฬา</t>
  </si>
  <si>
    <t>- ส่งเสริมการแข่งขันกรีฑาต้าน</t>
  </si>
  <si>
    <t>ยาเสพติด</t>
  </si>
  <si>
    <t>โครงการสร้างเสริมสุขภาพประชาชน</t>
  </si>
  <si>
    <t>- ส่งเสริม/จัดกิจกรรม/โครงการ</t>
  </si>
  <si>
    <t>โครงการป้องกันและแก้ไขปัญหา</t>
  </si>
  <si>
    <t>- จัดกิจกรรมโครงการ/ส่งเสริม</t>
  </si>
  <si>
    <t>การจัดการสิ่งแวดล้อมในชุมชน</t>
  </si>
  <si>
    <t>- จัดกิจกรรมโครงการ/ศึกษา</t>
  </si>
  <si>
    <t>ดูงานด้านสิ่งแวดล้อม</t>
  </si>
  <si>
    <t>- ผู้นำชุมชน/กรรมการชุมชน</t>
  </si>
  <si>
    <t>อสม.ฯลฯ ทัศนศึกษาดูงาน</t>
  </si>
  <si>
    <t>โครงการส่งเสริมสนับสนุนกองทุน</t>
  </si>
  <si>
    <t>สวัสดิการชุมชน</t>
  </si>
  <si>
    <t>ส่งเสริมความสำคัญของสถาบัน</t>
  </si>
  <si>
    <t>ครอบครัว</t>
  </si>
  <si>
    <t>- ชุมชน 7,8,9</t>
  </si>
  <si>
    <t>- ชุมชนกระดังงา</t>
  </si>
  <si>
    <t>พัฒนา</t>
  </si>
  <si>
    <t>- ชุมชนเกาะแก้ว</t>
  </si>
  <si>
    <t>ร่มไทรพัฒนา</t>
  </si>
  <si>
    <t>- ชุมชนเกาะใหญ่</t>
  </si>
  <si>
    <t>ร่วมใจพัฒนา</t>
  </si>
  <si>
    <t>โครงการเตรียมความพร้อมสู่ประชาคม</t>
  </si>
  <si>
    <t>เศรษฐกิจอาเซียน</t>
  </si>
  <si>
    <t>- จัดอบรมความรู้พัฒนาทักษะ</t>
  </si>
  <si>
    <t>เตรียมความพร้อมสู่ประชาคม</t>
  </si>
  <si>
    <t>ท่องเที่ยวตลาดน้ำบางน้อย ฯลฯ</t>
  </si>
  <si>
    <t>มัคคุเทศก์ในชุมชน</t>
  </si>
  <si>
    <t xml:space="preserve"> เชิงอนุรักษ์ เช่น จัดอบรม</t>
  </si>
  <si>
    <t>พื้นบ้าน เช่น แข่งเรือ ดนตรีไทย</t>
  </si>
  <si>
    <t>นักท่องเที่ยวต่างๆ</t>
  </si>
  <si>
    <t>พร้อมต้อนรับและบริการ</t>
  </si>
  <si>
    <t>บริเวณริมคลองบางน้อยให้</t>
  </si>
  <si>
    <t>เช่น แผ่นพับ ป้าย ข้อมูลการ</t>
  </si>
  <si>
    <t>ล่องเรือตลาดน้ำบางน้อย ฯลฯ</t>
  </si>
  <si>
    <t>ท้องถิ่นไทย</t>
  </si>
  <si>
    <t>- วัสดุคอมพิวเตอร์</t>
  </si>
  <si>
    <t>- วัสดุน้ำมันเชื้อเพลิงและหล่อลื่น</t>
  </si>
  <si>
    <t>- วัสดุวิทยาศาสตร์หรือการแพทย์</t>
  </si>
  <si>
    <t>- วัสดุก่อสร้าง</t>
  </si>
  <si>
    <t>- วัสดุไฟฟ้าและวิทยุ</t>
  </si>
  <si>
    <t>- วัสดุการเกษตร</t>
  </si>
  <si>
    <t>- วัสดุจราจร</t>
  </si>
  <si>
    <t>ของประชาชนเพื่อสร้างชุมชนให้เข้มแข็ง</t>
  </si>
  <si>
    <t xml:space="preserve">     5.1  แนวทางการพัฒนาการปรับปรุงหน่วยงานให้มีระบบ</t>
  </si>
  <si>
    <t>การทำงานอย่างมีประสิทธิภาพพัฒนาการปฏิบัติงานของบุคลากร</t>
  </si>
  <si>
    <t>โครงการอุดหนุนเพื่อสนับสนุน</t>
  </si>
  <si>
    <t>กิจกรรมของเหล่ากาชาดจังหวัดฯ</t>
  </si>
  <si>
    <t xml:space="preserve">ราชการ </t>
  </si>
  <si>
    <t>- เป็นค่าจัดซื้อวัสดุสิ้นเปลือง</t>
  </si>
  <si>
    <t>- เป็นค่าวัสดุยานพาหนะและขนส่ง</t>
  </si>
  <si>
    <t>- เป็นค่าวัสดุโฆษณาและเผยแพร่</t>
  </si>
  <si>
    <t>แนวทางที่ 4.2)</t>
  </si>
  <si>
    <t>แนวทางที่ 4.3)</t>
  </si>
  <si>
    <t>แนวทางที่ 4.4)</t>
  </si>
  <si>
    <t>แนวทางที่ 4.5)</t>
  </si>
  <si>
    <t>โครงการส่งเสริมสนับสนุนการอบรม</t>
  </si>
  <si>
    <t>สัมมนาเพิ่มประสิทธิภาพสมาชิกฯ</t>
  </si>
  <si>
    <t xml:space="preserve">และพนักงาน </t>
  </si>
  <si>
    <t>- เป็นค่าจัดซื้อวัดสุคอมพิวเตอร์</t>
  </si>
  <si>
    <t>- เป็นค่าจัดซื้อเครื่องแบบเสื้อผ้า</t>
  </si>
  <si>
    <t xml:space="preserve"> - เป็นค่าจัดซื้อวัสดุน้ำมันเชื้อเพลิง</t>
  </si>
  <si>
    <t xml:space="preserve"> - เป็นค่าจัดซื้อวัสดุคอมพิวเตอร์</t>
  </si>
  <si>
    <t xml:space="preserve"> - เป็นค่าจัดซื้อวัสดุยานพาหนะ</t>
  </si>
  <si>
    <t xml:space="preserve"> - เป็นค่าจัดซื้อเครื่องแต่งกาย </t>
  </si>
  <si>
    <t xml:space="preserve">   เครื่องแบบ  เสื้อ  กางเกง  ผ้า</t>
  </si>
  <si>
    <t xml:space="preserve">  - เป็นค่าจัดซื้อวัสดุ   อุปกรณ์</t>
  </si>
  <si>
    <t xml:space="preserve"> - เป็นค่าจัดซื้ออุปกรณ์ไฟฟ้า,วิทยุ</t>
  </si>
  <si>
    <t xml:space="preserve">  - เป็นค่าจัดซื้อวัสดุจราจร</t>
  </si>
  <si>
    <t xml:space="preserve">  - เป็นค่าจัดซื้อวัสดุสิ้นเปลือง</t>
  </si>
  <si>
    <t xml:space="preserve">  - เป็นค่าจัดซื้อวัสดุอื่นๆ</t>
  </si>
  <si>
    <t xml:space="preserve">    เช่น มาตรวัดน้ำ  สารส้ม </t>
  </si>
  <si>
    <t xml:space="preserve">  - เป็นค่าจัดซื้อวัสดุน้ำมัน</t>
  </si>
  <si>
    <t xml:space="preserve">    เชื้อเพลิงและหล่อลื่น</t>
  </si>
  <si>
    <t xml:space="preserve">    เช่น น้ำมันเบนซิน </t>
  </si>
  <si>
    <t>ต.กระดังงา</t>
  </si>
  <si>
    <t>โครงการแข่งขันกีฬาประจำปี</t>
  </si>
  <si>
    <t>-  จัดการแข่งขันกีฬาภายในเทศบาลฯ หรือ</t>
  </si>
  <si>
    <t>- ส่งเสริม/จัดกิจกรรมออกกำลังกาย</t>
  </si>
  <si>
    <t>อย่างสม่ำเสมอ</t>
  </si>
  <si>
    <t>-ในเขตเทศบาลฯ</t>
  </si>
  <si>
    <t>โครงการให้ความรู้เพื่อต่อต้าน</t>
  </si>
  <si>
    <t>การใช้ยาเสพติด</t>
  </si>
  <si>
    <t>ค่ายเยาวชนให้ความรู้เพื่อต่อต้าน</t>
  </si>
  <si>
    <t>การใช้ยาเสพติดใน/เด็กนักเรียน/</t>
  </si>
  <si>
    <t>เยาวชน/ประชาชน</t>
  </si>
  <si>
    <t>การศึกษาต่อต้านยาเสพติด</t>
  </si>
  <si>
    <t>(ครูตำรวจ   D.A.R.E.)</t>
  </si>
  <si>
    <t>- ส่งเสริมหรือจัดกิจกรรมความรู้</t>
  </si>
  <si>
    <t>เกี่ยวกับพิษภัยของยาเสพติด</t>
  </si>
  <si>
    <t>ศตส.อ.บางคนที</t>
  </si>
  <si>
    <t>- อุดหนุนให้ ศตส.จ.สส. และ</t>
  </si>
  <si>
    <t>- ส่งเสริมการประกอบอาชีพ</t>
  </si>
  <si>
    <t>ให้ผู้ผ่านการบำบัด</t>
  </si>
  <si>
    <t>โครงการสร้างจิตสำนึกคนรักษ์</t>
  </si>
  <si>
    <t>กระดังงา</t>
  </si>
  <si>
    <t>เช่น กำจัดวัชพืชคลองบางน้อย</t>
  </si>
  <si>
    <t>โครงการส่งเสริมความปลอดภัยใน</t>
  </si>
  <si>
    <t>ชีวิตและทรัพย์สินของชุมชน</t>
  </si>
  <si>
    <t>- จัดตั้งศูนย์ประสานงานรักษา</t>
  </si>
  <si>
    <t>ความปลอดภัยประจำท้องถิ่น</t>
  </si>
  <si>
    <t>- ส่วเสริมการฝึกอบรมอาสาสมัคร</t>
  </si>
  <si>
    <t>ตำรวจชุมชนป้องปรามปัญหา</t>
  </si>
  <si>
    <t>ยาเสพติดและปัญหาอาชญากรรม</t>
  </si>
  <si>
    <t>ประจำตำบล</t>
  </si>
  <si>
    <t>- ส่งเสริมเวรยามตรวจการชุมชน</t>
  </si>
  <si>
    <t>โครงการเทิดทูนสถาบันพระมหากษัตริย์</t>
  </si>
  <si>
    <t>-เพื่อจัดกิจกรรม/โครงการ</t>
  </si>
  <si>
    <t>- ฝึกอบรมประชาชนในพื้นที่</t>
  </si>
  <si>
    <t>ในเขตจังหวัด</t>
  </si>
  <si>
    <t>-เพื่อส่งเสริมสถาบันพระมหากษัตริย์</t>
  </si>
  <si>
    <t>-ตามแนวทางพระราชดำริเศรษฐกิจ</t>
  </si>
  <si>
    <t>พอเพียง</t>
  </si>
  <si>
    <t>- ส่งเสริมพัฒนาศักยภาพบุคลากร</t>
  </si>
  <si>
    <t>(กองบุญวันละบาท)</t>
  </si>
  <si>
    <t xml:space="preserve">กองทุนสวัสดิการชุมชน </t>
  </si>
  <si>
    <t>- ส่งเสริมโครงการ/กิจกรรมเพื่อ</t>
  </si>
  <si>
    <t>ส่งเสริมอาชีพ เพิ่มทักษะ</t>
  </si>
  <si>
    <t>- ส่งเสริม/โครงการฝึกอบรม</t>
  </si>
  <si>
    <t>- ส่งเสริมโครงการฝึกอาชีพ</t>
  </si>
  <si>
    <t xml:space="preserve">  อนุบาลวัดเกาะใหญ่</t>
  </si>
  <si>
    <t>(เลี้ยงล้อมอนุกูล)</t>
  </si>
  <si>
    <t>วัดเกาะใหญ่</t>
  </si>
  <si>
    <t>โครงการส่งเสริมศูนย์การเรียนรู้</t>
  </si>
  <si>
    <t>- ปรับปรุงศูนย์การเรียนรู้ของ</t>
  </si>
  <si>
    <t>ชุมชน</t>
  </si>
  <si>
    <t>- สนับสนุนการดำเนินงาน</t>
  </si>
  <si>
    <t>ศูนย์การเรียนรู้ต่างๆ</t>
  </si>
  <si>
    <t>- จัดกิจกรรมส่งเสริมความรู้ทาง</t>
  </si>
  <si>
    <t>- เทศบาลฯ</t>
  </si>
  <si>
    <t>ระหว่างหน่วยงานหรือกีฬาระหว่าง</t>
  </si>
  <si>
    <t>ชุมชนในเขตเทศบาล</t>
  </si>
  <si>
    <t>โครงการแข่งขันกรีฑาต้านยาเสพติด</t>
  </si>
  <si>
    <t>- กิจกรรมลงแขกลงคลอง  ฯลฯ</t>
  </si>
  <si>
    <t>- ส่งเสริมโครงการ/กิจกรรมด้าน</t>
  </si>
  <si>
    <t>การพัฒนาสตรีและครอบครัว</t>
  </si>
  <si>
    <t>- เพื่อรณรงค์การป้องกันและแก้ไข</t>
  </si>
  <si>
    <t>เยาวชนที่ตั้งครรภ์ไม่พร้อม ฯลฯ</t>
  </si>
  <si>
    <t>ปัญหาสังคม เช่น ปัญหาเด็กและ</t>
  </si>
  <si>
    <t>การดำรงชีพของผู้สูงอายุ,ผู้พิการ</t>
  </si>
  <si>
    <t>หมู่ที่ 1</t>
  </si>
  <si>
    <t xml:space="preserve">หมู่ที่ 9   ต.กระดังงา </t>
  </si>
  <si>
    <t xml:space="preserve">หมู่ที่ 9 </t>
  </si>
  <si>
    <t>(ค่าจ้างเหมาป้องกันและกำจัดโรค)</t>
  </si>
  <si>
    <t>(ค่าจ้างเหมาโฆษณาและเผยแพร่)</t>
  </si>
  <si>
    <t>โครงการบูรณาการสุขภาพผู้สุงอายุ</t>
  </si>
  <si>
    <t xml:space="preserve">   พรรษา วันปิยมหาราช ฯลฯ</t>
  </si>
  <si>
    <t>วันอาสาหบูชา  วันออกพรรษา ฯลฯ</t>
  </si>
  <si>
    <t>เช่น วันวิสาขบูชา วันสงกรานต์</t>
  </si>
  <si>
    <t>วันลอยกระทง  วันขึ้นปีใหม่</t>
  </si>
  <si>
    <t>-</t>
  </si>
  <si>
    <t>โครงการแห่เทียนศูนย์พัฒนาเด็กเล็ก</t>
  </si>
  <si>
    <t>ศาสนา</t>
  </si>
  <si>
    <t>โครงการลอยกระทง</t>
  </si>
  <si>
    <t xml:space="preserve">- ส่งเสริมการอนุรักษ์ศิลปะ </t>
  </si>
  <si>
    <t>ประเพณีและวัฒนธรรมของท้องถิ่น</t>
  </si>
  <si>
    <t>- ตู้เก็บเอกสาร</t>
  </si>
  <si>
    <t>- เป็นค่าวัสดุน้ำมันเชื้อเพลิงและหล่อลื่น</t>
  </si>
  <si>
    <t xml:space="preserve">  - เก้าอี้ทำงาน</t>
  </si>
  <si>
    <t xml:space="preserve">   </t>
  </si>
  <si>
    <t xml:space="preserve"> - เป็นค่าจัดซื้อวัสดุยานพาหนะและขนส่ง</t>
  </si>
  <si>
    <t xml:space="preserve"> - เป็นค่าน้ำมันเชื้อเพลิงและหล่อลื่น</t>
  </si>
  <si>
    <t xml:space="preserve"> - เป็นค่าจัดซื้อวัสดุใช้ป้องกันพาหนะนำโรค</t>
  </si>
  <si>
    <t xml:space="preserve">   และวัสดุใช้ตรวจหาสารเสพติด</t>
  </si>
  <si>
    <t xml:space="preserve"> - เป็นค่าจัดซื้อวัสดุเครื่องแต่งกาย</t>
  </si>
  <si>
    <t>- วัสดุการศึกษา</t>
  </si>
  <si>
    <t>- เป็นค่าจัดซื้อสื่อการเรียนการสอน</t>
  </si>
  <si>
    <t>- วัสดุสำนักงาน+ วัสดุเลือกตั้ง</t>
  </si>
  <si>
    <t xml:space="preserve"> - เป็นค่าจัดซื้อวัสดุการเกษตร </t>
  </si>
  <si>
    <t>- วัสดุอาหารเสริม (นม)</t>
  </si>
  <si>
    <t>- เป็นค่าจัดซื้อวัสดุอาหารเสริม (นม)</t>
  </si>
  <si>
    <t>พ.ศ. 2559</t>
  </si>
  <si>
    <t>(บริเวณถนน</t>
  </si>
  <si>
    <t>โครงการเสริมสร้างความสัมพันธ์</t>
  </si>
  <si>
    <t>ในครอบครัวและในชุมชน</t>
  </si>
  <si>
    <t>(โครงการสำรวจข้อมูลพื้นฐานของ</t>
  </si>
  <si>
    <t>องค์กรปกครองส่วนท้องถิ่น)</t>
  </si>
  <si>
    <t>- จัดเก็บข้อมูลพื้นฐานในครัวเรือน</t>
  </si>
  <si>
    <t>- กิจกรรมรับคำขอลงทะเบียน</t>
  </si>
  <si>
    <t>ผู้สูงอายุ ผู้พิการและผู้ป่วยเอดส์</t>
  </si>
  <si>
    <t>จากวัสดุต่างๆ</t>
  </si>
  <si>
    <t>การทำบรรจุภัณฑ์จากวัสดุต่างๆ</t>
  </si>
  <si>
    <t xml:space="preserve">ประดิษฐ์ดอกไม้ในงานพิธี </t>
  </si>
  <si>
    <t>การทำขนมไทย การทำอาหารไทย</t>
  </si>
  <si>
    <t>การทำไม้กวาดทางมะพร้าว</t>
  </si>
  <si>
    <t>(โครงการพัฒนาทักษะรองรับ AEC)</t>
  </si>
  <si>
    <t>โครงการสนับสนุนอาหารเสริม (นม)</t>
  </si>
  <si>
    <t>- ศพด.ทต.กระดังงา</t>
  </si>
  <si>
    <t>รร.อนุบาลวัดเกาะใหญ่ฯ</t>
  </si>
  <si>
    <t xml:space="preserve">           เด็กอนุบาล,เด็กประถม 1-6</t>
  </si>
  <si>
    <t>โครงการศึกษาแหล่งเรียนรู้นอกห้องเรียน</t>
  </si>
  <si>
    <t>ของศูนย์พัฒนาเด็กเล็กเทศบาล ต.กระดังงา</t>
  </si>
  <si>
    <t>-  จำนวน  1   เครื่อง</t>
  </si>
  <si>
    <t xml:space="preserve"> - วัสดุค่าวัสดุสำนักงาน</t>
  </si>
  <si>
    <t>- เครื่องกรองน้ำ</t>
  </si>
  <si>
    <t>- แท่นตัดเหล็ก</t>
  </si>
  <si>
    <t>โครงการส่งเสริมความรู้ภูมิปัญญา</t>
  </si>
  <si>
    <t>- ค่าใช้จ่ายในการจัดโครงการ</t>
  </si>
  <si>
    <t>ส่งเสริมทักษะดนตรีไทย</t>
  </si>
  <si>
    <t>อนุรักษ์ศิลปะไทย</t>
  </si>
  <si>
    <t>โครงการอาหารกลางวันเพิ่มพลังเด็กไทย</t>
  </si>
  <si>
    <t>- ส่งเสริมสุขภาพให้แก่ผู้สูงอายุ</t>
  </si>
  <si>
    <t>แผนการดำเนินงาน  ประจำปีงบประมาณ พ.ศ. 2560</t>
  </si>
  <si>
    <t>โครงการก่อสร้างลานกีฬาเอนกประสงค์</t>
  </si>
  <si>
    <t>หมู่ที่ 1  ตำบลกระดังงา)</t>
  </si>
  <si>
    <t xml:space="preserve">ต้านยาเสพติด </t>
  </si>
  <si>
    <t>(บริเวณชุมชนเกาะใหญ่ร่วมใจพัฒนา)</t>
  </si>
  <si>
    <t>หน้า 3  โครงการที่ 1 )</t>
  </si>
  <si>
    <t>(เทศบัญญัติ หน้า 56  ข้อ 3.1)</t>
  </si>
  <si>
    <t>เพื่อจ่ายเป็นค่าดำเนินการก่อสร้าง</t>
  </si>
  <si>
    <t>ลานกีฬาเอนกประสงค์ต้านยาเสพติด</t>
  </si>
  <si>
    <t>บริเวณชุมชนเกาะใหญ่ฯ หมู่ที่ 1  ต.กระดังงา</t>
  </si>
  <si>
    <t xml:space="preserve"> 14.50 ม. ระยะความยาวรวม 64.80 ม.</t>
  </si>
  <si>
    <t xml:space="preserve">ก่อสร้างพื้นลาน คสล.กว้าง 4.00 ม.และ </t>
  </si>
  <si>
    <t>หนา 0.15 ม. หรือพื้นที่ลาน คสล.</t>
  </si>
  <si>
    <t xml:space="preserve"> รวมไม่น้อยกว่า 826.00 ตร.ม.</t>
  </si>
  <si>
    <t>บริเวณชุมชน</t>
  </si>
  <si>
    <t>เกาะใหญ่ฯ</t>
  </si>
  <si>
    <t>โครงการก่อสร้างถนนผิวจราจร คสล.</t>
  </si>
  <si>
    <t xml:space="preserve">(บริเวณถนนข้างบ้านนางน้อย    ยื้อเผ่าพันธ์) </t>
  </si>
  <si>
    <t>หมู่ที่ 9  ตำบลกระดังงา)</t>
  </si>
  <si>
    <t>(แผนพัฒนาปี 60   แก้ไขเปลี่ยนแปลง ฉ.1)</t>
  </si>
  <si>
    <t>หน้า 3  โครงการที่ 2 )</t>
  </si>
  <si>
    <t>(เทศบัญญัติ หน้า 56  ข้อ 3.2)</t>
  </si>
  <si>
    <t>ก่อสร้างถนนผิวจราจร คสล.</t>
  </si>
  <si>
    <t xml:space="preserve">กว้าง 3.50 ม. ระยะทางยาว 59.00 ม. </t>
  </si>
  <si>
    <t>หนา 0.15 ม.หรือพื้นที่ผิวจราจรรวม</t>
  </si>
  <si>
    <t>คสล.รูปตัวยู กว้าง 0.50 ม. ยาว 59.00 ม.</t>
  </si>
  <si>
    <t xml:space="preserve">ไม่น้อยกว่า 206.50 ม. พร้อมรางระบายน้ำ </t>
  </si>
  <si>
    <t>หมู่ที่ 9</t>
  </si>
  <si>
    <t>ยื้อเผ่าพันธ์)</t>
  </si>
  <si>
    <t>บ้านนางน้อย</t>
  </si>
  <si>
    <t>(บริเวณถนนข้าง</t>
  </si>
  <si>
    <t>โครงการปรับปรุงซุ้มป้ายเข้าเขตเทศบาล</t>
  </si>
  <si>
    <t xml:space="preserve">ตำบลกระดังงา </t>
  </si>
  <si>
    <t>วัดเกาะแก้ว - บางกระบือ  รวม  3  ซุ้ม</t>
  </si>
  <si>
    <t>(บริเวณหน้าวัดบางคนทีนอก,</t>
  </si>
  <si>
    <t>บริเวณคลองไข่เน่าและบริเวณถนนสาย</t>
  </si>
  <si>
    <t>(แผนพัฒนาปี 60 หน้า 69 โครงการที่ 23)</t>
  </si>
  <si>
    <t>(เทศบัญญัติ หน้า 56  ข้อ 3.3)</t>
  </si>
  <si>
    <t>เขตเทศบาล</t>
  </si>
  <si>
    <t>(บริเวณใน</t>
  </si>
  <si>
    <t>ตำบลกระดังงา)</t>
  </si>
  <si>
    <t>ปรับปรุงซุ้มป้ายเข้าเขตเทศบาลตำบล</t>
  </si>
  <si>
    <t xml:space="preserve">ต.กระดังงา โดยปรับปรุงโครงสร้างซุ้มป้ายเดิม </t>
  </si>
  <si>
    <t>ทาสีและติดตั้งภาพแนะนำสถานที่สำคัญ</t>
  </si>
  <si>
    <t>โครงการปรับปรุงทางเชื่อมเข้าลานกีฬา</t>
  </si>
  <si>
    <t xml:space="preserve">เทศบาลตำบลกระดังงา </t>
  </si>
  <si>
    <t>หมู่ที่ 9   ตำบลกระดังงา</t>
  </si>
  <si>
    <t>(แผนพัฒนาปี 60  หน้า 69  โครงการที่ 25)</t>
  </si>
  <si>
    <t>(เทศบัญญัติ หน้า 56  ข้อ 3.4)</t>
  </si>
  <si>
    <t>ปรับปรุงทางเชื่อมเข้าลานกีฬา</t>
  </si>
  <si>
    <t xml:space="preserve">   หมู่ที่  9    ต.กระดังงา </t>
  </si>
  <si>
    <t>โดยรื้อถอนทางเดินเท้าเดิม</t>
  </si>
  <si>
    <t xml:space="preserve">แล้วเทคอนกรีตทางเชื่อม กว้าง 4.00 - 5.50 ม. </t>
  </si>
  <si>
    <t>ความยาวรวม  80.00 ม. หรือคิดเป็น</t>
  </si>
  <si>
    <t>พื้นที่รวมไม่น้อยกว่า   440.00 ตร.ม.</t>
  </si>
  <si>
    <t>โครงการก่อสร้างท่อระบายน้ำ คสล.</t>
  </si>
  <si>
    <t xml:space="preserve">พร้อมบ่อพัก </t>
  </si>
  <si>
    <t>(บริเวณถนนเทศบาลตำบลกระดังงา ซอย 6)</t>
  </si>
  <si>
    <t>หน้า 4  โครงการที่ 3 )</t>
  </si>
  <si>
    <t>(เทศบัญญัติ หน้า 57  ข้อ 3.5)</t>
  </si>
  <si>
    <t xml:space="preserve">ก่อสร้างท่อระบายน้ำ คสล. พร้อมบ่อพัก </t>
  </si>
  <si>
    <t>(ซอยห้องสมุด)</t>
  </si>
  <si>
    <t>โดยวางท่อระบายน้ำ  คสล. Ø  0.60 ม.</t>
  </si>
  <si>
    <t xml:space="preserve">ความยาวรวม 70.00 ม. </t>
  </si>
  <si>
    <t xml:space="preserve">พร้อมบ่อพัก  จำนวน  5  บ่อพัก </t>
  </si>
  <si>
    <t>เทศบาลตำบล</t>
  </si>
  <si>
    <t xml:space="preserve">กระดังงา </t>
  </si>
  <si>
    <t>ซอย 6</t>
  </si>
  <si>
    <t>ซอยห้องสมุด)</t>
  </si>
  <si>
    <t xml:space="preserve">โครงการก่อสร้างสะพาน คสล. </t>
  </si>
  <si>
    <t xml:space="preserve">หมู่ที่ 1   ต.กระดังงา </t>
  </si>
  <si>
    <t>(บริเวณถนนบ้านครูศรีเมือง)</t>
  </si>
  <si>
    <t>หน้า 4  โครงการที่ 4 )</t>
  </si>
  <si>
    <t>(เทศบัญญัติ หน้า 57  ข้อ 3.6)</t>
  </si>
  <si>
    <t xml:space="preserve">หมู่ที่ 1 </t>
  </si>
  <si>
    <t>บ้านครูศรีเมือง)</t>
  </si>
  <si>
    <t>โดยก่อสร้างสะพาน คสล. กว้าง 2.50 ม.</t>
  </si>
  <si>
    <t>ความยาว 15.00 ม. พร้อมถนน คสล.</t>
  </si>
  <si>
    <t>เชื่อมคอสะพานกว้าง 2.50 ม. ยาว 24.00 ม.</t>
  </si>
  <si>
    <t>โครงการปรับปรุงสนามฟุตบอล</t>
  </si>
  <si>
    <t>(แผนพัฒนาปี 60 หน้า 65 โครงการที่ 9)</t>
  </si>
  <si>
    <t>(เทศบัญญัติ หน้า 57  ข้อ  3.7)</t>
  </si>
  <si>
    <t>ปรับปรุงสนามฟุตบอลเทศบาลตำบลกระดังงา</t>
  </si>
  <si>
    <t>โดยทำการปรับปรุงตาข่ายกันลูกฟุตบอล</t>
  </si>
  <si>
    <t>ด้านข้าวสนาม ความสูง 8.00 ม.</t>
  </si>
  <si>
    <t>ความยาวรวมไม่น้อยกว่า 180.50 ม.</t>
  </si>
  <si>
    <t>สนามฟุตบอล</t>
  </si>
  <si>
    <t>โครงการติดตั้งโคมไฟฟ้าส่องทาง</t>
  </si>
  <si>
    <t>ติดตั้งโคมไฟฟ้าส่องทาง</t>
  </si>
  <si>
    <t>พร้อมปักเสาและพาดสายไฟฟ้า</t>
  </si>
  <si>
    <t>หมู่ที่  9    ต.กระดังงา</t>
  </si>
  <si>
    <t>ข้างบ้านผู้ใหญ่ตี๋)</t>
  </si>
  <si>
    <t>กระดังงา  (บริเวณข้างสนามฟุตบอล</t>
  </si>
  <si>
    <t>โดยทำการติดตั้งโคมไฟฟ้าส่องทาง</t>
  </si>
  <si>
    <t xml:space="preserve">จำนวน   3   จุด </t>
  </si>
  <si>
    <t>(แผนพัฒนาปี 60 หน้า 68  โครงการที่ 20)</t>
  </si>
  <si>
    <t>(เทศบัญญัติ หน้า 57  ข้อ 3.8)</t>
  </si>
  <si>
    <t>(บริเวณถนนหน้าสำนักงานเทศบาลตำบล</t>
  </si>
  <si>
    <t>หน้าสำนักงาน</t>
  </si>
  <si>
    <t>(บริเวณข้าง</t>
  </si>
  <si>
    <t>ข้างบ้าน</t>
  </si>
  <si>
    <t>ผู้ใหญ่ตี๋)</t>
  </si>
  <si>
    <t>พร้อมรางระบายน้ำ คสล. รูปตัวยู</t>
  </si>
  <si>
    <t>โครงการก่อสร้างถนน คสล.  บริเวณ</t>
  </si>
  <si>
    <t>ถนนเชื่อม  ม.1  กับหมู่ที่ 6  ต.กระดังงา</t>
  </si>
  <si>
    <t>(กันเงินมาจากปีงบประมาณ 2559)</t>
  </si>
  <si>
    <t>เชื่อม หมู่ที่ 1</t>
  </si>
  <si>
    <t>กับ หมู่ที่ 6</t>
  </si>
  <si>
    <t>โครงการก่อสร้างรางระบายน้ำ คสล.</t>
  </si>
  <si>
    <t xml:space="preserve">รูปตัวยู พร้อมบ่อพัก </t>
  </si>
  <si>
    <t>(บริเวณถนนข้างโบสถ์วัดไทร)</t>
  </si>
  <si>
    <t xml:space="preserve">ก่อสร้างถนน คสล.  บริเวณ </t>
  </si>
  <si>
    <t>ก่อสร้างรางระบายน้ำ คสล. รูปตัวยู</t>
  </si>
  <si>
    <t>หมู่ที่  9   ต.กระดังงา</t>
  </si>
  <si>
    <t>พร้อมบ่อพัก (บริเวณถนนข้างโบสถ์วัดไทร)</t>
  </si>
  <si>
    <t>ข้างโบสถ์วัดไทร)</t>
  </si>
  <si>
    <t>โครงการติดตั้งโคมไฟพร้อมหลอด LED</t>
  </si>
  <si>
    <t xml:space="preserve">ในเขตเทศบาล ต.กระดังงา </t>
  </si>
  <si>
    <t>ขนาด  120 W (วัตต์)   จำนวน  73  จุด</t>
  </si>
  <si>
    <t>ติดตั้งโคมไฟพร้อมหลอด  LED</t>
  </si>
  <si>
    <t>(ภายในเขต</t>
  </si>
  <si>
    <t>กระดังงา)</t>
  </si>
  <si>
    <t>ผิวจราจรกว้าง 4.00 ม. ระยะทาง 58.50 ม.</t>
  </si>
  <si>
    <t>หนา 0.15 ม.   หรือพื้นที่ผิวจราจรรวม</t>
  </si>
  <si>
    <t>ไม่น้อยกว่า 234.00 ตร.ม. ไหล่ทางหินคลุก</t>
  </si>
  <si>
    <t>กว้างเฉลี่ย 0.20 - 0.50 ม. (ตามสภาพพื้นที่)</t>
  </si>
  <si>
    <t>กว้าง 0.50 ม. ยาวรวม 59.00 ม. ลึกเฉลี่ย</t>
  </si>
  <si>
    <t>0.30 - 0.50 ม. (ตามสภาพพื้นที่) และ</t>
  </si>
  <si>
    <r>
      <t>วางท่อระบายน้ำ คสล.</t>
    </r>
    <r>
      <rPr>
        <sz val="16"/>
        <rFont val="Calibri"/>
        <family val="2"/>
      </rPr>
      <t>Ø</t>
    </r>
    <r>
      <rPr>
        <sz val="16"/>
        <rFont val="Angsana New"/>
        <family val="1"/>
      </rPr>
      <t xml:space="preserve"> 0.40 ม. </t>
    </r>
  </si>
  <si>
    <t>พร้อมบ่อพัก   ยาวรวม   31.00  ม.</t>
  </si>
  <si>
    <t>(ตามแบบแปลนที่เทศบาลฯ กำหนด)</t>
  </si>
  <si>
    <t>พ.ศ. 2560</t>
  </si>
  <si>
    <t>แผนการดำเนินงาน  ประจำปีงบประมาณ  พ.ศ. 2560</t>
  </si>
  <si>
    <t>(แผนพัฒนาปี 60  หน้า 74  โครงการที่ 1)</t>
  </si>
  <si>
    <t>(เทศบัญญัติปี 60  หน้า 48  ข้อ 2.1)</t>
  </si>
  <si>
    <t>(แผนพัฒนาปี 60 หน้า 74 โครงการที่ 2)</t>
  </si>
  <si>
    <t>(เทศบัญญัติปี 60 หน้า 50  ข้อ 1.1)</t>
  </si>
  <si>
    <t>(แผนพัฒนาปี 60 หน้า 74 โครงการที่ 3)</t>
  </si>
  <si>
    <t xml:space="preserve">(เทศบัญญัติปี 60 หน้า 48  ข้อ 1.2(1) </t>
  </si>
  <si>
    <t>(แผนพัฒนาปี 60 หน้า 75  โครงการที่ 4)</t>
  </si>
  <si>
    <t>(เทศบัญญัติปี 60 หน้า 48  ข้อ 1.2 (2)</t>
  </si>
  <si>
    <t>(แผนพัฒนาปี 60 หน้า 75  โครงการที่ 5)</t>
  </si>
  <si>
    <t>(แผนพัฒนาปี 60  หน้า 75  โครงการที่ 6)</t>
  </si>
  <si>
    <t>(เทศบัญญัติปี 60 หน้า 50  ข้อ 1.1 (1)</t>
  </si>
  <si>
    <t>(แผนพัฒนาปี 60 หน้า 76 โครงการที่ 1)</t>
  </si>
  <si>
    <t>(เทศบัญญัติปี 60 หน้า 65  ข้อ 1.2(1)</t>
  </si>
  <si>
    <t>(แผนพัฒนาปี 60 หน้า 76 โครงการที่ 2)</t>
  </si>
  <si>
    <t>(แผนพัฒนาปี 60 หน้า 76 โครงการที่ 3)</t>
  </si>
  <si>
    <t>(เทศบัญญัติปี 60 หน้า 65  ข้อ 2.1)</t>
  </si>
  <si>
    <t>(แผนพัฒนาปี 60 หน้า 76 โครงการที่ 4)</t>
  </si>
  <si>
    <t>(แผนพัฒนาปี 60 หน้า 77 โครงการที่ 5)</t>
  </si>
  <si>
    <t>ยาเสพติด ประจำปีงบประมาณ 2560</t>
  </si>
  <si>
    <t>(แผนพัฒนาปี 60 หน้า 77 โครงการที่ 6)</t>
  </si>
  <si>
    <t>(เทศบัญญัติปี 60 หน้า 63  ข้อ 2.6,2.7)</t>
  </si>
  <si>
    <t>(แผนพัฒนาปี 60 หน้า 78 โครงการที่ 1)</t>
  </si>
  <si>
    <t>(เทศบัญญัติปี 60 หน้า 62  ข้อ 1.1 (5))</t>
  </si>
  <si>
    <t>(แผนพัฒนาปี 60 หน้า 78  โครงการที่ 2)</t>
  </si>
  <si>
    <t>(เทศบัญญัติปี 60 หน้า 62  ข้อ 1.1 (6))</t>
  </si>
  <si>
    <t>(แผนพัฒนาปี 60 หน้า 81 โครงการที่ 1)</t>
  </si>
  <si>
    <t>(แผนพัฒนาปี 60 หน้า 79 โครงการที่ 1)</t>
  </si>
  <si>
    <t>(เทศบัญญัติปี 60  หน้า 61  ข้อ 1.1 (4))</t>
  </si>
  <si>
    <t>(แผนพัฒนาปี 60 หน้า 81 โครงการที่ 2)</t>
  </si>
  <si>
    <t>(แผนพัฒนาปี 60 หน้า 79 โครงการที่ 2)</t>
  </si>
  <si>
    <t>(เทศบัญญัติปี 60  หน้า 61  ข้อ 1.1 (2))</t>
  </si>
  <si>
    <t>(แผนพัฒนาปี 60 หน้า 80 โครงการที่ 3)</t>
  </si>
  <si>
    <t>(เทศบัญญัติปี 60  หน้า 31  ข้อ 3.7 (3))</t>
  </si>
  <si>
    <t>(แผนพัฒนาปี 60 หน้า 80 โครงการที่ 4)</t>
  </si>
  <si>
    <t>(เทศบัญญัติปี 60 หน้า 61  ข้อ 1.1 (3))</t>
  </si>
  <si>
    <t>(แผนพัฒนาปี 60 หน้า 80 โครงการที่ 5)</t>
  </si>
  <si>
    <t>(เทศบัญญัติปี 60  หน้า 26  ข้อ 1.4 (4))</t>
  </si>
  <si>
    <t>(เทศบัญญัติปี 60 หน้า 66  ข้อ 1.1 (1))</t>
  </si>
  <si>
    <t>(เทศบัญญัติปี 60 หน้า 66  ข้อ 1.1 (2))</t>
  </si>
  <si>
    <t>(แผนพัฒนาปี 60 หน้า 83 โครงการที่ 3)</t>
  </si>
  <si>
    <t>(เทศบัญญัติปี 60 หน้า 66  ข้อ 2.1)</t>
  </si>
  <si>
    <t>(แผนพัฒนาปี 60 หน้า 81 โครงการที่ 3)</t>
  </si>
  <si>
    <t>โครงการสามวัยสายใยรักแห่งครอบครัว</t>
  </si>
  <si>
    <t>(แผนพัฒนาปี 60 หน้า 82  โครงการที่ 1)</t>
  </si>
  <si>
    <t>(เทศบัญญัติปี 60 หน้า 62  ข้อ 2.5)</t>
  </si>
  <si>
    <t>(แผนพัฒนาปี 60 หน้า 82 โครงการที่ 2)</t>
  </si>
  <si>
    <t>(เทศบัญญัติปี 60 หน้า 50  ข้อ 1.1(2))</t>
  </si>
  <si>
    <t>โครงการส่งเสริมอาชีพการทำเบอเกอร์รี่</t>
  </si>
  <si>
    <t>(แผนพัฒนาปี 60 หน้า 83 โครงการที่ 4)</t>
  </si>
  <si>
    <t>(เทศบัญญัติปี 60 หน้า 62  ข้อ 2.1)</t>
  </si>
  <si>
    <t>โครงการอบรมอาชีพชุมชน</t>
  </si>
  <si>
    <t>(แผนพัฒนาปี 60 หน้า 83 โครงการที่ 1)</t>
  </si>
  <si>
    <t>(เทศบัญญัติปี 60 หน้า 62  ข้อ 2.3)</t>
  </si>
  <si>
    <t xml:space="preserve">โครงการส่งเสริมการทำอาหารคาว </t>
  </si>
  <si>
    <t>อาหารหวานในชุมชน</t>
  </si>
  <si>
    <t>(แผนพัฒนาปี 60 หน้า 83 โครงการที่ 2)</t>
  </si>
  <si>
    <t>(เทศบัญญัติปี 60 หน้า 62  ข้อ 2.4)</t>
  </si>
  <si>
    <t>โครงการฝึกส่งเสริมอาชีพสานกระเป๋า</t>
  </si>
  <si>
    <t>(เทศบัญญัติปี 60 หน้า 62  ข้อ 2.2)</t>
  </si>
  <si>
    <t xml:space="preserve">ผลิตภัณฑ์จากท้องถิ่นมาประยุกต์ </t>
  </si>
  <si>
    <t>ประจำปีงบประมาณ 2560</t>
  </si>
  <si>
    <t>(เทศบัญญัติปี 60  หน้า 62  ข้อ 1.1(7))</t>
  </si>
  <si>
    <t>หน้า 7  โครงการที่ 1)</t>
  </si>
  <si>
    <t>(แผนพัฒนาปี 60 แก้ไขเปลี่ยนแปลง ฉ.1</t>
  </si>
  <si>
    <t>(แผนพัฒนาปี 60 หน้า 85 โครงการที่ 1)</t>
  </si>
  <si>
    <t>(แผนพัฒนาปี 60 หน้า 86 โครงการที่ 1)</t>
  </si>
  <si>
    <t>(เทศบัญญัติปี 60 หน้า 61  ข้อ 1.1 (1))</t>
  </si>
  <si>
    <t>(แผนพัฒนาปี 60 หน้า 86 โครงการที่ 3)</t>
  </si>
  <si>
    <t>(เทศบัญญัติปี 60 หน้า 44  ข้อ 3.1)</t>
  </si>
  <si>
    <t>(แผนพัฒนาปี 60 หน้า 86 โครงการที่ 4)</t>
  </si>
  <si>
    <t>(เทศบัญญัติปี 60 หน้า 44  ข้อ 1.1 (1))</t>
  </si>
  <si>
    <t>(แผนพัฒนาปี 60 หน้า 88 โครงการที่ 2)</t>
  </si>
  <si>
    <t>(เทศบัญญัติปี 60 หน้า 44  ข้อ 1.6 )</t>
  </si>
  <si>
    <t>(แผนพัฒนาปี 60 หน้า 87 โครงการที่ 1</t>
  </si>
  <si>
    <t>โครงการส่งเสริมความรู้ด้านภาษาให้</t>
  </si>
  <si>
    <t>กับเยาวชนในท้องถิ่น</t>
  </si>
  <si>
    <t>(แผนพัฒนาปี 60 หน้า 8 โครงการที่ 5)</t>
  </si>
  <si>
    <t>(แผนพัฒนาปี 60 หน้า 87 โครงการที่ 3</t>
  </si>
  <si>
    <t>(แผนพัฒนาปี 60 หน้า 87 โครงการที่ 1)</t>
  </si>
  <si>
    <t>(แผนพัฒนาปี 60 หน้า 88 โครงการที่ 1)</t>
  </si>
  <si>
    <t>(เทศบัญญัติปี 60 หน้า 66  ข้อ 1.1(2))</t>
  </si>
  <si>
    <t>(เทศบัญญัติปี 60 หน้า 43  ข้อ 1.3(1))</t>
  </si>
  <si>
    <t>(เทศบัญญัติปี 60 หน้า 44  ข้อ 1.8)</t>
  </si>
  <si>
    <t>(แผนพัฒนาปี 60 หน้า 88 โครงการที่ 3)</t>
  </si>
  <si>
    <t>(เทศบัญญัติปี 60 หน้า 43  ข้อ 1.2 (1))</t>
  </si>
  <si>
    <t>(แผนพัฒนาปี 60 หน้า 88 โครงการที่ 4)</t>
  </si>
  <si>
    <t>(เทศบัญญัติปี 60 หน้า 43  ข้อ 1.2 (2))</t>
  </si>
  <si>
    <t>และเด็กนักเรียน</t>
  </si>
  <si>
    <t>- ส่งเสริมความรู้ด้านภาษาให้กับ</t>
  </si>
  <si>
    <t>เยาวชนในท้องถิ่น</t>
  </si>
  <si>
    <t>(แผนพัฒนาปี 60 หน้า 89 โครงการที่ 1)</t>
  </si>
  <si>
    <t>(เทศบัญญัติปี 60 หน้า 30  ข้อ 3.8 (1))</t>
  </si>
  <si>
    <t>หน้า 36  ข้อ 3.4 (1),หน้า 38  ข้อ 2.1 (1)</t>
  </si>
  <si>
    <t>หน้า 43  ข้อ 1.3 (1),หน้า 47  ข้อ 2.2 (1)</t>
  </si>
  <si>
    <t>หน้า 53  ข้อ 3.3 (1)</t>
  </si>
  <si>
    <t>(แผนพัฒนาปี 60 หน้า 89 โครงการที่ 2)</t>
  </si>
  <si>
    <t>(เทศบัญญัติปี 60 หน้า 34  ข้อ 6.1)</t>
  </si>
  <si>
    <t>(แผนพัฒนาปี 60 หน้า 89 โครงการที่ 3)</t>
  </si>
  <si>
    <t>- เครื่องโทรสาร</t>
  </si>
  <si>
    <t>- โต๊ะพับเอนกประสงค์</t>
  </si>
  <si>
    <t xml:space="preserve"> - จำนวน  15    ตัว</t>
  </si>
  <si>
    <t>- ชุดสปอตไลท์</t>
  </si>
  <si>
    <t>-  จำนวน  1   ชุด</t>
  </si>
  <si>
    <t>- ข้อต่อสายดับเพลิง</t>
  </si>
  <si>
    <t>- สายส่งน้ำดับเพลิง</t>
  </si>
  <si>
    <t>-  จำนวน  3  เส้น</t>
  </si>
  <si>
    <t>- ชุดปฏิบัติการงานป้องกันและบรรเทาสาธารณภัย</t>
  </si>
  <si>
    <t>- รองเท้าดับเพลิง</t>
  </si>
  <si>
    <t>-  จำนวน  3    คู่</t>
  </si>
  <si>
    <t xml:space="preserve">  - จำนวน  5   ตัว  </t>
  </si>
  <si>
    <t>- ชั้นวางหนังสือโชว์ปกและชั้นวางของ</t>
  </si>
  <si>
    <t xml:space="preserve">  - จำนวน   1   ชุด</t>
  </si>
  <si>
    <t xml:space="preserve">  - จำนวน   4   ตู้</t>
  </si>
  <si>
    <t>- เก้าอี้ทำงาน</t>
  </si>
  <si>
    <t xml:space="preserve">  - จำนวน   3   ตัว</t>
  </si>
  <si>
    <t>- เครื่องถ่ายเอกสาร</t>
  </si>
  <si>
    <t>- เก้าอี้</t>
  </si>
  <si>
    <t xml:space="preserve"> - จำนวน  1    ตัว</t>
  </si>
  <si>
    <t>- ตู้เก็บเอกสาร (แบบบานเลื่อน)</t>
  </si>
  <si>
    <t>- ตู้เก็บเอกสาร (แบบ 8 ช่อง)</t>
  </si>
  <si>
    <t>- ตู้วางเอกสาร (แบบ 2 ชั้น)</t>
  </si>
  <si>
    <t>- โต๊ะวางทีวี</t>
  </si>
  <si>
    <t>- โต๊ะวางเครื่องคอมพิวเตอร์</t>
  </si>
  <si>
    <t>- แท่นบรรยาย</t>
  </si>
  <si>
    <t>-  จำนวน  8   ตู้</t>
  </si>
  <si>
    <t>-  จำนวน  2   ตู้</t>
  </si>
  <si>
    <t>-  จำนวน  1  ตู้</t>
  </si>
  <si>
    <t>-  จำนวน  1   ตัว</t>
  </si>
  <si>
    <t>-  จำนวน  1  ตัว</t>
  </si>
  <si>
    <t>-  จำนวน  2   แท่น</t>
  </si>
  <si>
    <t>-  จำนวน  1    เครื่อง</t>
  </si>
  <si>
    <t>- โทรทัศน์ แอล อี ดี (LED TV) 32 นิ้ว</t>
  </si>
  <si>
    <t>- เครื่องเสียงเคลื่อนที่</t>
  </si>
  <si>
    <t>- เครื่องพิมพ์ชนิดเลเซอร์/ชนิด LED ขาวดำ</t>
  </si>
  <si>
    <t>- รถตู้โดยสารขนาด 12 ที่นั่ง (ดีเซล)</t>
  </si>
  <si>
    <t>-  จำนวน  1   คัน</t>
  </si>
  <si>
    <t xml:space="preserve">  - เครื่องปรับอากาศ </t>
  </si>
  <si>
    <t xml:space="preserve">  - เครื่องคอมพิวเตอร์ NOTE BOOK </t>
  </si>
  <si>
    <t xml:space="preserve">  - เครื่องเล่นเด็กกลางแจ้ง </t>
  </si>
  <si>
    <t>-  จำนวน  1    ชุด</t>
  </si>
  <si>
    <t>ค่าครุภัณฑ์ (กันเงิน) จากงบประมาณปี 2560</t>
  </si>
  <si>
    <t xml:space="preserve">     5.2  แนวทางการพัฒนาการประชาสัมพันธ์การดำเนินงานของเทศบาล เพื่อเสริมสร้างความรู้ ความเข้าใจ</t>
  </si>
  <si>
    <t>โครงการเทศบาลเคลื่อนที่</t>
  </si>
  <si>
    <t>- จัดกิจกรรมบริการเคลื่อนที่</t>
  </si>
  <si>
    <t>ไปตามชุมชนต่างๆ</t>
  </si>
  <si>
    <t>- คณะผู้บริหารและสมาชิก</t>
  </si>
  <si>
    <t>เทศบาลพบประชาชนทั้ง 4 ชุมชน</t>
  </si>
  <si>
    <t>เดือนละ 1 ครั้ง</t>
  </si>
  <si>
    <t>โครงการเผยแพร่เอกสารข่าว</t>
  </si>
  <si>
    <t>- จัดทำเอกสาร/วารสารเผยแพร่</t>
  </si>
  <si>
    <t>- ภายในจังหวัด</t>
  </si>
  <si>
    <t>การดำเนินงานของเทศบาล</t>
  </si>
  <si>
    <t xml:space="preserve">  การดำเนินงานของเทศบาล</t>
  </si>
  <si>
    <t>และต่างจังหวัด</t>
  </si>
  <si>
    <t>- จัดทำปฏิทินกิจกรรม/ประเพณี</t>
  </si>
  <si>
    <t>หรืองานต่างๆ</t>
  </si>
  <si>
    <t xml:space="preserve">     5.3  แนวทางการพัฒนาการเสริมสร้างความรู้ ความเข้าใจด้านการเมือง การปกครองและการมีส่วนร่วมของประชาชน</t>
  </si>
  <si>
    <t>โครงการส่งเสริมให้ประชาชน</t>
  </si>
  <si>
    <t>- ติดตั้ง ตู้/กล่องรับเรื่องร้องทุกข์</t>
  </si>
  <si>
    <t>มีส่วนร่วมการบริหารงานของเทศบาล</t>
  </si>
  <si>
    <t>3 - 4  จุด ในเขตเทศบาล</t>
  </si>
  <si>
    <t>- จัดอบรมชี้แจงรูปแบบ</t>
  </si>
  <si>
    <t>โครงการที่ 1)</t>
  </si>
  <si>
    <t>การมีส่วนร่วมในการบริหารงานฯ</t>
  </si>
  <si>
    <t xml:space="preserve">     5.4  แนวทางการพัฒนาการเสริมสร้างการให้บริการประชาชนด้วยระบบเทคโนโลยีที่ทันสมัย</t>
  </si>
  <si>
    <t>โครงการติดตั้งกล้องวงจรปิด</t>
  </si>
  <si>
    <t>- เพื่อติดตั้งกล้องวงจรปิด</t>
  </si>
  <si>
    <t>(บริเวณเขตชุมชน)</t>
  </si>
  <si>
    <t>โครงการบริการศูนย์ข้อมูล</t>
  </si>
  <si>
    <t>- ให้บริการศูนย์ข้อมูลคอมพิวเตอร์</t>
  </si>
  <si>
    <t>คอมพิวเตอร์/อินเตอร์เนต</t>
  </si>
  <si>
    <t xml:space="preserve">   อินเตอร์เนต  </t>
  </si>
  <si>
    <t>(แผนพัฒนาปี 60 หน้า 92 โครงการที่ 1)</t>
  </si>
  <si>
    <t>(แผนพัฒนาปี 60 หน้า 90 โครงการที่ 1)</t>
  </si>
  <si>
    <t>(แผนพัฒนาปี 60 หน้า 90 โครงการที่ 2)</t>
  </si>
  <si>
    <t>(เทศบัญญัติ หน้า 31  ข้อ 3.6 (1))</t>
  </si>
  <si>
    <t>(แผนพัฒนาปี 60  หน้า 91</t>
  </si>
  <si>
    <t>(แผนพัฒนาปี 60 หน้า 92 โครงการที่ 2)</t>
  </si>
  <si>
    <t>(เทศบัญญัติ หน้า 33  ข้อ 4.5)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</si>
</sst>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000000"/>
    <numFmt numFmtId="217" formatCode="0.0"/>
  </numFmts>
  <fonts count="7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b/>
      <sz val="10"/>
      <name val="Arial"/>
      <family val="2"/>
    </font>
    <font>
      <sz val="16"/>
      <color indexed="53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sz val="14"/>
      <color indexed="53"/>
      <name val="Angsana New"/>
      <family val="1"/>
    </font>
    <font>
      <sz val="16"/>
      <color indexed="10"/>
      <name val="Angsana New"/>
      <family val="1"/>
    </font>
    <font>
      <sz val="16"/>
      <color indexed="57"/>
      <name val="Angsana New"/>
      <family val="1"/>
    </font>
    <font>
      <sz val="15"/>
      <color indexed="57"/>
      <name val="Angsana New"/>
      <family val="1"/>
    </font>
    <font>
      <b/>
      <sz val="18"/>
      <color indexed="53"/>
      <name val="Angsana New"/>
      <family val="1"/>
    </font>
    <font>
      <b/>
      <sz val="16"/>
      <color indexed="10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  <font>
      <b/>
      <i/>
      <u val="single"/>
      <sz val="15"/>
      <name val="Angsana New"/>
      <family val="1"/>
    </font>
    <font>
      <b/>
      <i/>
      <u val="single"/>
      <sz val="16"/>
      <name val="Angsana New"/>
      <family val="1"/>
    </font>
    <font>
      <sz val="14"/>
      <color indexed="10"/>
      <name val="Angsana New"/>
      <family val="1"/>
    </font>
    <font>
      <sz val="16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60"/>
      <name val="Angsana New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5"/>
      <color indexed="10"/>
      <name val="Angsana New"/>
      <family val="1"/>
    </font>
    <font>
      <sz val="15"/>
      <color indexed="60"/>
      <name val="Angsana New"/>
      <family val="1"/>
    </font>
    <font>
      <sz val="16"/>
      <color indexed="9"/>
      <name val="Angsana New"/>
      <family val="1"/>
    </font>
    <font>
      <b/>
      <i/>
      <u val="single"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C00000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5"/>
      <color rgb="FFFF0000"/>
      <name val="Angsana New"/>
      <family val="1"/>
    </font>
    <font>
      <sz val="15"/>
      <color rgb="FFC00000"/>
      <name val="Angsana New"/>
      <family val="1"/>
    </font>
    <font>
      <sz val="16"/>
      <color theme="0"/>
      <name val="Angsana New"/>
      <family val="1"/>
    </font>
    <font>
      <b/>
      <i/>
      <u val="single"/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206" fontId="1" fillId="0" borderId="12" xfId="36" applyNumberFormat="1" applyFont="1" applyBorder="1" applyAlignment="1">
      <alignment horizontal="right"/>
    </xf>
    <xf numFmtId="206" fontId="1" fillId="0" borderId="11" xfId="36" applyNumberFormat="1" applyFont="1" applyBorder="1" applyAlignment="1">
      <alignment horizontal="right"/>
    </xf>
    <xf numFmtId="206" fontId="1" fillId="0" borderId="12" xfId="36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2" xfId="36" applyFont="1" applyBorder="1" applyAlignment="1">
      <alignment/>
    </xf>
    <xf numFmtId="0" fontId="5" fillId="0" borderId="12" xfId="0" applyFont="1" applyBorder="1" applyAlignment="1">
      <alignment horizontal="center"/>
    </xf>
    <xf numFmtId="43" fontId="6" fillId="0" borderId="13" xfId="36" applyFont="1" applyBorder="1" applyAlignment="1">
      <alignment/>
    </xf>
    <xf numFmtId="43" fontId="6" fillId="0" borderId="15" xfId="36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06" fontId="1" fillId="0" borderId="0" xfId="36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3" fontId="6" fillId="0" borderId="11" xfId="36" applyFont="1" applyBorder="1" applyAlignment="1">
      <alignment/>
    </xf>
    <xf numFmtId="43" fontId="5" fillId="0" borderId="16" xfId="36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3" fontId="6" fillId="0" borderId="0" xfId="36" applyFont="1" applyBorder="1" applyAlignment="1">
      <alignment/>
    </xf>
    <xf numFmtId="0" fontId="2" fillId="0" borderId="0" xfId="0" applyFont="1" applyBorder="1" applyAlignment="1">
      <alignment textRotation="180"/>
    </xf>
    <xf numFmtId="206" fontId="1" fillId="0" borderId="12" xfId="36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06" fontId="1" fillId="0" borderId="14" xfId="36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3" fontId="5" fillId="0" borderId="0" xfId="36" applyFont="1" applyAlignment="1">
      <alignment/>
    </xf>
    <xf numFmtId="43" fontId="5" fillId="0" borderId="0" xfId="0" applyNumberFormat="1" applyFont="1" applyAlignment="1">
      <alignment/>
    </xf>
    <xf numFmtId="43" fontId="5" fillId="0" borderId="12" xfId="36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206" fontId="1" fillId="0" borderId="17" xfId="36" applyNumberFormat="1" applyFont="1" applyBorder="1" applyAlignment="1">
      <alignment horizontal="right"/>
    </xf>
    <xf numFmtId="206" fontId="1" fillId="0" borderId="0" xfId="36" applyNumberFormat="1" applyFont="1" applyBorder="1" applyAlignment="1">
      <alignment/>
    </xf>
    <xf numFmtId="206" fontId="9" fillId="0" borderId="0" xfId="36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206" fontId="1" fillId="0" borderId="0" xfId="36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9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2" fontId="5" fillId="0" borderId="12" xfId="0" applyNumberFormat="1" applyFont="1" applyBorder="1" applyAlignment="1" quotePrefix="1">
      <alignment horizontal="center"/>
    </xf>
    <xf numFmtId="49" fontId="4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" fillId="0" borderId="12" xfId="0" applyFont="1" applyBorder="1" applyAlignment="1">
      <alignment textRotation="180"/>
    </xf>
    <xf numFmtId="0" fontId="2" fillId="0" borderId="11" xfId="0" applyFont="1" applyBorder="1" applyAlignment="1">
      <alignment textRotation="180"/>
    </xf>
    <xf numFmtId="3" fontId="1" fillId="0" borderId="12" xfId="36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36" applyNumberFormat="1" applyFont="1" applyBorder="1" applyAlignment="1">
      <alignment horizontal="right"/>
    </xf>
    <xf numFmtId="206" fontId="1" fillId="0" borderId="18" xfId="36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Border="1" applyAlignment="1">
      <alignment/>
    </xf>
    <xf numFmtId="0" fontId="9" fillId="0" borderId="0" xfId="0" applyFont="1" applyAlignment="1">
      <alignment/>
    </xf>
    <xf numFmtId="49" fontId="15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49" fontId="12" fillId="0" borderId="17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49" fontId="9" fillId="0" borderId="18" xfId="0" applyNumberFormat="1" applyFont="1" applyBorder="1" applyAlignment="1">
      <alignment horizontal="left"/>
    </xf>
    <xf numFmtId="206" fontId="14" fillId="0" borderId="12" xfId="36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textRotation="90"/>
    </xf>
    <xf numFmtId="49" fontId="13" fillId="0" borderId="12" xfId="0" applyNumberFormat="1" applyFont="1" applyBorder="1" applyAlignment="1">
      <alignment/>
    </xf>
    <xf numFmtId="206" fontId="13" fillId="0" borderId="12" xfId="36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206" fontId="13" fillId="0" borderId="12" xfId="36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06" fontId="13" fillId="0" borderId="14" xfId="36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11" fillId="0" borderId="12" xfId="0" applyNumberFormat="1" applyFont="1" applyBorder="1" applyAlignment="1">
      <alignment vertical="top"/>
    </xf>
    <xf numFmtId="43" fontId="1" fillId="0" borderId="12" xfId="36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43" fontId="1" fillId="0" borderId="0" xfId="36" applyFont="1" applyBorder="1" applyAlignment="1">
      <alignment/>
    </xf>
    <xf numFmtId="3" fontId="1" fillId="0" borderId="0" xfId="0" applyNumberFormat="1" applyFont="1" applyAlignment="1">
      <alignment/>
    </xf>
    <xf numFmtId="206" fontId="1" fillId="0" borderId="0" xfId="36" applyNumberFormat="1" applyFont="1" applyBorder="1" applyAlignment="1">
      <alignment/>
    </xf>
    <xf numFmtId="206" fontId="1" fillId="0" borderId="12" xfId="36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43" fontId="1" fillId="0" borderId="0" xfId="36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" fillId="0" borderId="14" xfId="36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06" fontId="1" fillId="0" borderId="14" xfId="36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6" fontId="13" fillId="0" borderId="0" xfId="36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06" fontId="1" fillId="0" borderId="11" xfId="36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06" fontId="1" fillId="0" borderId="10" xfId="36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3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206" fontId="1" fillId="0" borderId="10" xfId="36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/>
    </xf>
    <xf numFmtId="206" fontId="13" fillId="0" borderId="10" xfId="36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06" fontId="1" fillId="0" borderId="14" xfId="36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206" fontId="18" fillId="0" borderId="12" xfId="36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center" textRotation="180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left" vertical="center"/>
    </xf>
    <xf numFmtId="43" fontId="5" fillId="0" borderId="14" xfId="36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 textRotation="180"/>
    </xf>
    <xf numFmtId="0" fontId="1" fillId="0" borderId="0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206" fontId="1" fillId="0" borderId="16" xfId="36" applyNumberFormat="1" applyFont="1" applyBorder="1" applyAlignment="1">
      <alignment/>
    </xf>
    <xf numFmtId="206" fontId="1" fillId="0" borderId="12" xfId="36" applyNumberFormat="1" applyFont="1" applyBorder="1" applyAlignment="1">
      <alignment/>
    </xf>
    <xf numFmtId="206" fontId="1" fillId="0" borderId="16" xfId="36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textRotation="180"/>
    </xf>
    <xf numFmtId="0" fontId="1" fillId="0" borderId="11" xfId="0" applyFont="1" applyBorder="1" applyAlignment="1">
      <alignment textRotation="180"/>
    </xf>
    <xf numFmtId="206" fontId="1" fillId="0" borderId="16" xfId="36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49" fontId="66" fillId="0" borderId="12" xfId="0" applyNumberFormat="1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206" fontId="1" fillId="0" borderId="12" xfId="36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49" fontId="66" fillId="0" borderId="16" xfId="0" applyNumberFormat="1" applyFont="1" applyBorder="1" applyAlignment="1">
      <alignment/>
    </xf>
    <xf numFmtId="206" fontId="1" fillId="0" borderId="16" xfId="36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66" fillId="0" borderId="11" xfId="0" applyNumberFormat="1" applyFont="1" applyBorder="1" applyAlignment="1">
      <alignment/>
    </xf>
    <xf numFmtId="206" fontId="1" fillId="0" borderId="22" xfId="36" applyNumberFormat="1" applyFont="1" applyBorder="1" applyAlignment="1">
      <alignment horizontal="right"/>
    </xf>
    <xf numFmtId="206" fontId="1" fillId="0" borderId="14" xfId="36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49" fontId="66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06" fontId="1" fillId="0" borderId="17" xfId="36" applyNumberFormat="1" applyFont="1" applyBorder="1" applyAlignment="1">
      <alignment horizontal="center"/>
    </xf>
    <xf numFmtId="49" fontId="67" fillId="0" borderId="12" xfId="0" applyNumberFormat="1" applyFont="1" applyBorder="1" applyAlignment="1">
      <alignment/>
    </xf>
    <xf numFmtId="206" fontId="1" fillId="0" borderId="11" xfId="36" applyNumberFormat="1" applyFont="1" applyBorder="1" applyAlignment="1">
      <alignment/>
    </xf>
    <xf numFmtId="206" fontId="67" fillId="0" borderId="0" xfId="36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 quotePrefix="1">
      <alignment/>
    </xf>
    <xf numFmtId="0" fontId="11" fillId="0" borderId="12" xfId="0" applyFont="1" applyFill="1" applyBorder="1" applyAlignment="1" quotePrefix="1">
      <alignment/>
    </xf>
    <xf numFmtId="49" fontId="11" fillId="0" borderId="12" xfId="0" applyNumberFormat="1" applyFont="1" applyBorder="1" applyAlignment="1" quotePrefix="1">
      <alignment/>
    </xf>
    <xf numFmtId="49" fontId="1" fillId="0" borderId="12" xfId="0" applyNumberFormat="1" applyFont="1" applyBorder="1" applyAlignment="1" quotePrefix="1">
      <alignment horizontal="left"/>
    </xf>
    <xf numFmtId="0" fontId="1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49" fontId="11" fillId="0" borderId="19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206" fontId="1" fillId="0" borderId="16" xfId="36" applyNumberFormat="1" applyFont="1" applyBorder="1" applyAlignment="1">
      <alignment horizontal="right"/>
    </xf>
    <xf numFmtId="49" fontId="18" fillId="0" borderId="12" xfId="0" applyNumberFormat="1" applyFont="1" applyBorder="1" applyAlignment="1">
      <alignment/>
    </xf>
    <xf numFmtId="43" fontId="1" fillId="0" borderId="12" xfId="36" applyFont="1" applyBorder="1" applyAlignment="1">
      <alignment horizontal="center"/>
    </xf>
    <xf numFmtId="206" fontId="1" fillId="0" borderId="11" xfId="36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49" fontId="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14" fillId="0" borderId="17" xfId="36" applyFont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206" fontId="1" fillId="0" borderId="17" xfId="36" applyNumberFormat="1" applyFont="1" applyFill="1" applyBorder="1" applyAlignment="1">
      <alignment horizontal="right"/>
    </xf>
    <xf numFmtId="0" fontId="68" fillId="0" borderId="12" xfId="0" applyFont="1" applyBorder="1" applyAlignment="1">
      <alignment horizontal="center"/>
    </xf>
    <xf numFmtId="206" fontId="68" fillId="0" borderId="0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textRotation="90"/>
    </xf>
    <xf numFmtId="0" fontId="68" fillId="0" borderId="16" xfId="0" applyFont="1" applyBorder="1" applyAlignment="1">
      <alignment horizontal="center" vertical="center" textRotation="90"/>
    </xf>
    <xf numFmtId="0" fontId="68" fillId="0" borderId="0" xfId="0" applyFont="1" applyBorder="1" applyAlignment="1">
      <alignment horizontal="left"/>
    </xf>
    <xf numFmtId="49" fontId="69" fillId="0" borderId="0" xfId="0" applyNumberFormat="1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49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textRotation="90"/>
    </xf>
    <xf numFmtId="206" fontId="1" fillId="0" borderId="0" xfId="36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4" fillId="0" borderId="12" xfId="0" applyNumberFormat="1" applyFont="1" applyBorder="1" applyAlignment="1" quotePrefix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/>
    </xf>
    <xf numFmtId="49" fontId="68" fillId="0" borderId="12" xfId="0" applyNumberFormat="1" applyFont="1" applyBorder="1" applyAlignment="1">
      <alignment horizontal="left" vertical="center"/>
    </xf>
    <xf numFmtId="49" fontId="68" fillId="0" borderId="12" xfId="0" applyNumberFormat="1" applyFont="1" applyBorder="1" applyAlignment="1">
      <alignment horizontal="left"/>
    </xf>
    <xf numFmtId="3" fontId="68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70" fillId="0" borderId="12" xfId="0" applyFont="1" applyBorder="1" applyAlignment="1">
      <alignment horizontal="center"/>
    </xf>
    <xf numFmtId="2" fontId="70" fillId="0" borderId="12" xfId="0" applyNumberFormat="1" applyFont="1" applyBorder="1" applyAlignment="1">
      <alignment horizontal="center"/>
    </xf>
    <xf numFmtId="43" fontId="70" fillId="0" borderId="12" xfId="36" applyFont="1" applyBorder="1" applyAlignment="1">
      <alignment/>
    </xf>
    <xf numFmtId="0" fontId="70" fillId="0" borderId="14" xfId="0" applyFont="1" applyBorder="1" applyAlignment="1">
      <alignment horizontal="center"/>
    </xf>
    <xf numFmtId="1" fontId="70" fillId="0" borderId="12" xfId="36" applyNumberFormat="1" applyFont="1" applyBorder="1" applyAlignment="1">
      <alignment/>
    </xf>
    <xf numFmtId="1" fontId="70" fillId="0" borderId="12" xfId="0" applyNumberFormat="1" applyFont="1" applyBorder="1" applyAlignment="1">
      <alignment horizontal="center"/>
    </xf>
    <xf numFmtId="0" fontId="71" fillId="0" borderId="13" xfId="0" applyFont="1" applyBorder="1" applyAlignment="1">
      <alignment/>
    </xf>
    <xf numFmtId="0" fontId="70" fillId="0" borderId="0" xfId="0" applyFont="1" applyAlignment="1">
      <alignment/>
    </xf>
    <xf numFmtId="0" fontId="70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14" xfId="0" applyFont="1" applyBorder="1" applyAlignment="1" quotePrefix="1">
      <alignment horizontal="center"/>
    </xf>
    <xf numFmtId="2" fontId="70" fillId="0" borderId="14" xfId="0" applyNumberFormat="1" applyFont="1" applyBorder="1" applyAlignment="1" quotePrefix="1">
      <alignment horizontal="center"/>
    </xf>
    <xf numFmtId="43" fontId="70" fillId="0" borderId="14" xfId="36" applyFont="1" applyBorder="1" applyAlignment="1" quotePrefix="1">
      <alignment horizontal="center"/>
    </xf>
    <xf numFmtId="0" fontId="70" fillId="0" borderId="11" xfId="0" applyFont="1" applyBorder="1" applyAlignment="1">
      <alignment horizontal="center"/>
    </xf>
    <xf numFmtId="2" fontId="70" fillId="0" borderId="11" xfId="0" applyNumberFormat="1" applyFont="1" applyBorder="1" applyAlignment="1">
      <alignment horizontal="center"/>
    </xf>
    <xf numFmtId="43" fontId="70" fillId="0" borderId="11" xfId="36" applyFont="1" applyBorder="1" applyAlignment="1">
      <alignment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15" xfId="0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206" fontId="1" fillId="0" borderId="10" xfId="36" applyNumberFormat="1" applyFont="1" applyBorder="1" applyAlignment="1">
      <alignment/>
    </xf>
    <xf numFmtId="49" fontId="72" fillId="0" borderId="12" xfId="0" applyNumberFormat="1" applyFont="1" applyBorder="1" applyAlignment="1">
      <alignment/>
    </xf>
    <xf numFmtId="0" fontId="67" fillId="0" borderId="12" xfId="0" applyFont="1" applyBorder="1" applyAlignment="1">
      <alignment horizontal="center"/>
    </xf>
    <xf numFmtId="49" fontId="73" fillId="0" borderId="12" xfId="0" applyNumberFormat="1" applyFont="1" applyBorder="1" applyAlignment="1">
      <alignment/>
    </xf>
    <xf numFmtId="206" fontId="67" fillId="0" borderId="12" xfId="36" applyNumberFormat="1" applyFont="1" applyBorder="1" applyAlignment="1">
      <alignment/>
    </xf>
    <xf numFmtId="0" fontId="67" fillId="0" borderId="12" xfId="0" applyFont="1" applyBorder="1" applyAlignment="1">
      <alignment/>
    </xf>
    <xf numFmtId="49" fontId="1" fillId="0" borderId="17" xfId="0" applyNumberFormat="1" applyFont="1" applyBorder="1" applyAlignment="1">
      <alignment horizontal="left"/>
    </xf>
    <xf numFmtId="0" fontId="6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center"/>
    </xf>
    <xf numFmtId="0" fontId="68" fillId="0" borderId="11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textRotation="180"/>
    </xf>
    <xf numFmtId="49" fontId="4" fillId="0" borderId="16" xfId="0" applyNumberFormat="1" applyFont="1" applyBorder="1" applyAlignment="1" quotePrefix="1">
      <alignment/>
    </xf>
    <xf numFmtId="206" fontId="1" fillId="0" borderId="0" xfId="36" applyNumberFormat="1" applyFont="1" applyFill="1" applyBorder="1" applyAlignment="1">
      <alignment horizontal="center"/>
    </xf>
    <xf numFmtId="49" fontId="4" fillId="0" borderId="0" xfId="0" applyNumberFormat="1" applyFont="1" applyBorder="1" applyAlignment="1" quotePrefix="1">
      <alignment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textRotation="180"/>
    </xf>
    <xf numFmtId="206" fontId="1" fillId="0" borderId="0" xfId="0" applyNumberFormat="1" applyFont="1" applyAlignment="1">
      <alignment/>
    </xf>
    <xf numFmtId="206" fontId="74" fillId="0" borderId="17" xfId="36" applyNumberFormat="1" applyFont="1" applyBorder="1" applyAlignment="1">
      <alignment/>
    </xf>
    <xf numFmtId="3" fontId="74" fillId="0" borderId="0" xfId="0" applyNumberFormat="1" applyFont="1" applyBorder="1" applyAlignment="1">
      <alignment horizontal="right"/>
    </xf>
    <xf numFmtId="206" fontId="74" fillId="0" borderId="0" xfId="36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43" fontId="1" fillId="0" borderId="17" xfId="36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68" fillId="0" borderId="17" xfId="0" applyFont="1" applyBorder="1" applyAlignment="1">
      <alignment/>
    </xf>
    <xf numFmtId="49" fontId="72" fillId="0" borderId="0" xfId="0" applyNumberFormat="1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206" fontId="68" fillId="0" borderId="12" xfId="36" applyNumberFormat="1" applyFont="1" applyBorder="1" applyAlignment="1">
      <alignment horizontal="right"/>
    </xf>
    <xf numFmtId="49" fontId="68" fillId="0" borderId="12" xfId="0" applyNumberFormat="1" applyFont="1" applyBorder="1" applyAlignment="1">
      <alignment/>
    </xf>
    <xf numFmtId="0" fontId="68" fillId="0" borderId="11" xfId="0" applyFont="1" applyBorder="1" applyAlignment="1">
      <alignment horizontal="left"/>
    </xf>
    <xf numFmtId="206" fontId="68" fillId="0" borderId="11" xfId="36" applyNumberFormat="1" applyFont="1" applyBorder="1" applyAlignment="1">
      <alignment horizontal="center"/>
    </xf>
    <xf numFmtId="49" fontId="69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 quotePrefix="1">
      <alignment/>
    </xf>
    <xf numFmtId="206" fontId="1" fillId="0" borderId="17" xfId="36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206" fontId="1" fillId="0" borderId="0" xfId="36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3" fontId="68" fillId="0" borderId="0" xfId="0" applyNumberFormat="1" applyFont="1" applyBorder="1" applyAlignment="1">
      <alignment/>
    </xf>
    <xf numFmtId="49" fontId="69" fillId="0" borderId="12" xfId="0" applyNumberFormat="1" applyFont="1" applyBorder="1" applyAlignment="1">
      <alignment/>
    </xf>
    <xf numFmtId="49" fontId="75" fillId="0" borderId="0" xfId="0" applyNumberFormat="1" applyFont="1" applyBorder="1" applyAlignment="1">
      <alignment/>
    </xf>
    <xf numFmtId="49" fontId="68" fillId="0" borderId="0" xfId="0" applyNumberFormat="1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left"/>
    </xf>
    <xf numFmtId="206" fontId="68" fillId="0" borderId="0" xfId="36" applyNumberFormat="1" applyFont="1" applyBorder="1" applyAlignment="1">
      <alignment horizontal="right"/>
    </xf>
    <xf numFmtId="49" fontId="68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 textRotation="180"/>
    </xf>
    <xf numFmtId="206" fontId="9" fillId="0" borderId="0" xfId="36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textRotation="180"/>
    </xf>
    <xf numFmtId="206" fontId="1" fillId="0" borderId="11" xfId="36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4" fillId="0" borderId="22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206" fontId="14" fillId="0" borderId="18" xfId="36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06" fontId="74" fillId="0" borderId="17" xfId="36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3" fontId="74" fillId="0" borderId="17" xfId="0" applyNumberFormat="1" applyFont="1" applyBorder="1" applyAlignment="1">
      <alignment horizontal="right"/>
    </xf>
    <xf numFmtId="206" fontId="74" fillId="0" borderId="0" xfId="0" applyNumberFormat="1" applyFont="1" applyBorder="1" applyAlignment="1">
      <alignment/>
    </xf>
    <xf numFmtId="206" fontId="74" fillId="0" borderId="0" xfId="36" applyNumberFormat="1" applyFont="1" applyBorder="1" applyAlignment="1">
      <alignment/>
    </xf>
    <xf numFmtId="206" fontId="74" fillId="0" borderId="0" xfId="36" applyNumberFormat="1" applyFont="1" applyBorder="1" applyAlignment="1">
      <alignment/>
    </xf>
    <xf numFmtId="3" fontId="74" fillId="0" borderId="17" xfId="0" applyNumberFormat="1" applyFont="1" applyBorder="1" applyAlignment="1">
      <alignment/>
    </xf>
    <xf numFmtId="206" fontId="74" fillId="0" borderId="0" xfId="36" applyNumberFormat="1" applyFont="1" applyBorder="1" applyAlignment="1">
      <alignment horizontal="center"/>
    </xf>
    <xf numFmtId="206" fontId="74" fillId="0" borderId="0" xfId="36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/>
    </xf>
    <xf numFmtId="206" fontId="74" fillId="0" borderId="0" xfId="36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180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textRotation="18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textRotation="18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19</xdr:row>
      <xdr:rowOff>0</xdr:rowOff>
    </xdr:from>
    <xdr:to>
      <xdr:col>17</xdr:col>
      <xdr:colOff>219075</xdr:colOff>
      <xdr:row>19</xdr:row>
      <xdr:rowOff>0</xdr:rowOff>
    </xdr:to>
    <xdr:sp>
      <xdr:nvSpPr>
        <xdr:cNvPr id="1" name="Line 71"/>
        <xdr:cNvSpPr>
          <a:spLocks/>
        </xdr:cNvSpPr>
      </xdr:nvSpPr>
      <xdr:spPr>
        <a:xfrm flipV="1">
          <a:off x="7648575" y="49244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18</xdr:col>
      <xdr:colOff>19050</xdr:colOff>
      <xdr:row>38</xdr:row>
      <xdr:rowOff>0</xdr:rowOff>
    </xdr:to>
    <xdr:sp>
      <xdr:nvSpPr>
        <xdr:cNvPr id="2" name="Line 76"/>
        <xdr:cNvSpPr>
          <a:spLocks/>
        </xdr:cNvSpPr>
      </xdr:nvSpPr>
      <xdr:spPr>
        <a:xfrm>
          <a:off x="7667625" y="102679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9</xdr:row>
      <xdr:rowOff>266700</xdr:rowOff>
    </xdr:from>
    <xdr:to>
      <xdr:col>17</xdr:col>
      <xdr:colOff>219075</xdr:colOff>
      <xdr:row>9</xdr:row>
      <xdr:rowOff>266700</xdr:rowOff>
    </xdr:to>
    <xdr:sp>
      <xdr:nvSpPr>
        <xdr:cNvPr id="3" name="Line 77"/>
        <xdr:cNvSpPr>
          <a:spLocks/>
        </xdr:cNvSpPr>
      </xdr:nvSpPr>
      <xdr:spPr>
        <a:xfrm flipV="1">
          <a:off x="7648575" y="25241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30</xdr:row>
      <xdr:rowOff>0</xdr:rowOff>
    </xdr:from>
    <xdr:to>
      <xdr:col>18</xdr:col>
      <xdr:colOff>19050</xdr:colOff>
      <xdr:row>30</xdr:row>
      <xdr:rowOff>0</xdr:rowOff>
    </xdr:to>
    <xdr:sp>
      <xdr:nvSpPr>
        <xdr:cNvPr id="4" name="Line 71"/>
        <xdr:cNvSpPr>
          <a:spLocks/>
        </xdr:cNvSpPr>
      </xdr:nvSpPr>
      <xdr:spPr>
        <a:xfrm flipV="1">
          <a:off x="7620000" y="80105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77</xdr:row>
      <xdr:rowOff>285750</xdr:rowOff>
    </xdr:from>
    <xdr:to>
      <xdr:col>18</xdr:col>
      <xdr:colOff>0</xdr:colOff>
      <xdr:row>77</xdr:row>
      <xdr:rowOff>285750</xdr:rowOff>
    </xdr:to>
    <xdr:sp>
      <xdr:nvSpPr>
        <xdr:cNvPr id="5" name="Line 60"/>
        <xdr:cNvSpPr>
          <a:spLocks/>
        </xdr:cNvSpPr>
      </xdr:nvSpPr>
      <xdr:spPr>
        <a:xfrm>
          <a:off x="7639050" y="220884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62</xdr:row>
      <xdr:rowOff>9525</xdr:rowOff>
    </xdr:from>
    <xdr:to>
      <xdr:col>18</xdr:col>
      <xdr:colOff>0</xdr:colOff>
      <xdr:row>62</xdr:row>
      <xdr:rowOff>9525</xdr:rowOff>
    </xdr:to>
    <xdr:sp>
      <xdr:nvSpPr>
        <xdr:cNvPr id="6" name="Line 76"/>
        <xdr:cNvSpPr>
          <a:spLocks/>
        </xdr:cNvSpPr>
      </xdr:nvSpPr>
      <xdr:spPr>
        <a:xfrm>
          <a:off x="7639050" y="173736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83</xdr:row>
      <xdr:rowOff>285750</xdr:rowOff>
    </xdr:from>
    <xdr:to>
      <xdr:col>17</xdr:col>
      <xdr:colOff>209550</xdr:colOff>
      <xdr:row>83</xdr:row>
      <xdr:rowOff>285750</xdr:rowOff>
    </xdr:to>
    <xdr:sp>
      <xdr:nvSpPr>
        <xdr:cNvPr id="7" name="Line 76"/>
        <xdr:cNvSpPr>
          <a:spLocks/>
        </xdr:cNvSpPr>
      </xdr:nvSpPr>
      <xdr:spPr>
        <a:xfrm>
          <a:off x="7620000" y="238601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53</xdr:row>
      <xdr:rowOff>285750</xdr:rowOff>
    </xdr:from>
    <xdr:to>
      <xdr:col>18</xdr:col>
      <xdr:colOff>0</xdr:colOff>
      <xdr:row>53</xdr:row>
      <xdr:rowOff>285750</xdr:rowOff>
    </xdr:to>
    <xdr:sp>
      <xdr:nvSpPr>
        <xdr:cNvPr id="8" name="Line 76"/>
        <xdr:cNvSpPr>
          <a:spLocks/>
        </xdr:cNvSpPr>
      </xdr:nvSpPr>
      <xdr:spPr>
        <a:xfrm>
          <a:off x="7629525" y="149923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285750</xdr:rowOff>
    </xdr:from>
    <xdr:to>
      <xdr:col>18</xdr:col>
      <xdr:colOff>0</xdr:colOff>
      <xdr:row>101</xdr:row>
      <xdr:rowOff>285750</xdr:rowOff>
    </xdr:to>
    <xdr:sp>
      <xdr:nvSpPr>
        <xdr:cNvPr id="9" name="Line 76"/>
        <xdr:cNvSpPr>
          <a:spLocks/>
        </xdr:cNvSpPr>
      </xdr:nvSpPr>
      <xdr:spPr>
        <a:xfrm>
          <a:off x="6953250" y="291846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109</xdr:row>
      <xdr:rowOff>285750</xdr:rowOff>
    </xdr:from>
    <xdr:to>
      <xdr:col>17</xdr:col>
      <xdr:colOff>219075</xdr:colOff>
      <xdr:row>109</xdr:row>
      <xdr:rowOff>285750</xdr:rowOff>
    </xdr:to>
    <xdr:sp>
      <xdr:nvSpPr>
        <xdr:cNvPr id="10" name="Line 76"/>
        <xdr:cNvSpPr>
          <a:spLocks/>
        </xdr:cNvSpPr>
      </xdr:nvSpPr>
      <xdr:spPr>
        <a:xfrm>
          <a:off x="6943725" y="315468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119</xdr:row>
      <xdr:rowOff>0</xdr:rowOff>
    </xdr:from>
    <xdr:to>
      <xdr:col>17</xdr:col>
      <xdr:colOff>228600</xdr:colOff>
      <xdr:row>119</xdr:row>
      <xdr:rowOff>0</xdr:rowOff>
    </xdr:to>
    <xdr:sp>
      <xdr:nvSpPr>
        <xdr:cNvPr id="11" name="Line 76"/>
        <xdr:cNvSpPr>
          <a:spLocks/>
        </xdr:cNvSpPr>
      </xdr:nvSpPr>
      <xdr:spPr>
        <a:xfrm>
          <a:off x="6953250" y="3421380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177</xdr:row>
      <xdr:rowOff>276225</xdr:rowOff>
    </xdr:from>
    <xdr:to>
      <xdr:col>9</xdr:col>
      <xdr:colOff>0</xdr:colOff>
      <xdr:row>177</xdr:row>
      <xdr:rowOff>276225</xdr:rowOff>
    </xdr:to>
    <xdr:sp>
      <xdr:nvSpPr>
        <xdr:cNvPr id="12" name="Line 83"/>
        <xdr:cNvSpPr>
          <a:spLocks/>
        </xdr:cNvSpPr>
      </xdr:nvSpPr>
      <xdr:spPr>
        <a:xfrm>
          <a:off x="7267575" y="50777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182</xdr:row>
      <xdr:rowOff>19050</xdr:rowOff>
    </xdr:from>
    <xdr:to>
      <xdr:col>10</xdr:col>
      <xdr:colOff>19050</xdr:colOff>
      <xdr:row>182</xdr:row>
      <xdr:rowOff>19050</xdr:rowOff>
    </xdr:to>
    <xdr:sp>
      <xdr:nvSpPr>
        <xdr:cNvPr id="13" name="Line 84"/>
        <xdr:cNvSpPr>
          <a:spLocks/>
        </xdr:cNvSpPr>
      </xdr:nvSpPr>
      <xdr:spPr>
        <a:xfrm>
          <a:off x="7543800" y="51996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215</xdr:row>
      <xdr:rowOff>0</xdr:rowOff>
    </xdr:from>
    <xdr:to>
      <xdr:col>8</xdr:col>
      <xdr:colOff>257175</xdr:colOff>
      <xdr:row>215</xdr:row>
      <xdr:rowOff>0</xdr:rowOff>
    </xdr:to>
    <xdr:sp>
      <xdr:nvSpPr>
        <xdr:cNvPr id="14" name="Line 85"/>
        <xdr:cNvSpPr>
          <a:spLocks/>
        </xdr:cNvSpPr>
      </xdr:nvSpPr>
      <xdr:spPr>
        <a:xfrm>
          <a:off x="6991350" y="61598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15" name="Line 505"/>
        <xdr:cNvSpPr>
          <a:spLocks/>
        </xdr:cNvSpPr>
      </xdr:nvSpPr>
      <xdr:spPr>
        <a:xfrm flipV="1">
          <a:off x="6753225" y="1906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181</xdr:row>
      <xdr:rowOff>285750</xdr:rowOff>
    </xdr:from>
    <xdr:to>
      <xdr:col>15</xdr:col>
      <xdr:colOff>9525</xdr:colOff>
      <xdr:row>181</xdr:row>
      <xdr:rowOff>285750</xdr:rowOff>
    </xdr:to>
    <xdr:sp>
      <xdr:nvSpPr>
        <xdr:cNvPr id="16" name="Line 512"/>
        <xdr:cNvSpPr>
          <a:spLocks/>
        </xdr:cNvSpPr>
      </xdr:nvSpPr>
      <xdr:spPr>
        <a:xfrm>
          <a:off x="8820150" y="51968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187</xdr:row>
      <xdr:rowOff>0</xdr:rowOff>
    </xdr:from>
    <xdr:to>
      <xdr:col>12</xdr:col>
      <xdr:colOff>9525</xdr:colOff>
      <xdr:row>187</xdr:row>
      <xdr:rowOff>0</xdr:rowOff>
    </xdr:to>
    <xdr:sp>
      <xdr:nvSpPr>
        <xdr:cNvPr id="17" name="Line 514"/>
        <xdr:cNvSpPr>
          <a:spLocks/>
        </xdr:cNvSpPr>
      </xdr:nvSpPr>
      <xdr:spPr>
        <a:xfrm flipV="1">
          <a:off x="7515225" y="53454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182</xdr:row>
      <xdr:rowOff>0</xdr:rowOff>
    </xdr:from>
    <xdr:to>
      <xdr:col>16</xdr:col>
      <xdr:colOff>9525</xdr:colOff>
      <xdr:row>182</xdr:row>
      <xdr:rowOff>0</xdr:rowOff>
    </xdr:to>
    <xdr:sp>
      <xdr:nvSpPr>
        <xdr:cNvPr id="18" name="Line 515"/>
        <xdr:cNvSpPr>
          <a:spLocks/>
        </xdr:cNvSpPr>
      </xdr:nvSpPr>
      <xdr:spPr>
        <a:xfrm>
          <a:off x="9077325" y="5197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181</xdr:row>
      <xdr:rowOff>285750</xdr:rowOff>
    </xdr:from>
    <xdr:to>
      <xdr:col>12</xdr:col>
      <xdr:colOff>257175</xdr:colOff>
      <xdr:row>181</xdr:row>
      <xdr:rowOff>285750</xdr:rowOff>
    </xdr:to>
    <xdr:sp>
      <xdr:nvSpPr>
        <xdr:cNvPr id="19" name="Line 516"/>
        <xdr:cNvSpPr>
          <a:spLocks/>
        </xdr:cNvSpPr>
      </xdr:nvSpPr>
      <xdr:spPr>
        <a:xfrm>
          <a:off x="8296275" y="51968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177</xdr:row>
      <xdr:rowOff>276225</xdr:rowOff>
    </xdr:from>
    <xdr:to>
      <xdr:col>6</xdr:col>
      <xdr:colOff>238125</xdr:colOff>
      <xdr:row>177</xdr:row>
      <xdr:rowOff>276225</xdr:rowOff>
    </xdr:to>
    <xdr:sp>
      <xdr:nvSpPr>
        <xdr:cNvPr id="20" name="Line 517"/>
        <xdr:cNvSpPr>
          <a:spLocks/>
        </xdr:cNvSpPr>
      </xdr:nvSpPr>
      <xdr:spPr>
        <a:xfrm>
          <a:off x="6734175" y="50777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177</xdr:row>
      <xdr:rowOff>276225</xdr:rowOff>
    </xdr:from>
    <xdr:to>
      <xdr:col>16</xdr:col>
      <xdr:colOff>247650</xdr:colOff>
      <xdr:row>177</xdr:row>
      <xdr:rowOff>276225</xdr:rowOff>
    </xdr:to>
    <xdr:sp>
      <xdr:nvSpPr>
        <xdr:cNvPr id="21" name="Line 518"/>
        <xdr:cNvSpPr>
          <a:spLocks/>
        </xdr:cNvSpPr>
      </xdr:nvSpPr>
      <xdr:spPr>
        <a:xfrm>
          <a:off x="9315450" y="50777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612</xdr:row>
      <xdr:rowOff>266700</xdr:rowOff>
    </xdr:from>
    <xdr:to>
      <xdr:col>6</xdr:col>
      <xdr:colOff>0</xdr:colOff>
      <xdr:row>612</xdr:row>
      <xdr:rowOff>266700</xdr:rowOff>
    </xdr:to>
    <xdr:sp>
      <xdr:nvSpPr>
        <xdr:cNvPr id="22" name="Line 577"/>
        <xdr:cNvSpPr>
          <a:spLocks/>
        </xdr:cNvSpPr>
      </xdr:nvSpPr>
      <xdr:spPr>
        <a:xfrm>
          <a:off x="6753225" y="1640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249</xdr:row>
      <xdr:rowOff>285750</xdr:rowOff>
    </xdr:from>
    <xdr:to>
      <xdr:col>17</xdr:col>
      <xdr:colOff>247650</xdr:colOff>
      <xdr:row>250</xdr:row>
      <xdr:rowOff>0</xdr:rowOff>
    </xdr:to>
    <xdr:sp>
      <xdr:nvSpPr>
        <xdr:cNvPr id="23" name="Line 593"/>
        <xdr:cNvSpPr>
          <a:spLocks/>
        </xdr:cNvSpPr>
      </xdr:nvSpPr>
      <xdr:spPr>
        <a:xfrm>
          <a:off x="7248525" y="71323200"/>
          <a:ext cx="2581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18</xdr:row>
      <xdr:rowOff>285750</xdr:rowOff>
    </xdr:from>
    <xdr:to>
      <xdr:col>17</xdr:col>
      <xdr:colOff>257175</xdr:colOff>
      <xdr:row>18</xdr:row>
      <xdr:rowOff>285750</xdr:rowOff>
    </xdr:to>
    <xdr:sp>
      <xdr:nvSpPr>
        <xdr:cNvPr id="24" name="Line 616"/>
        <xdr:cNvSpPr>
          <a:spLocks/>
        </xdr:cNvSpPr>
      </xdr:nvSpPr>
      <xdr:spPr>
        <a:xfrm flipV="1">
          <a:off x="7248525" y="53816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144</xdr:row>
      <xdr:rowOff>0</xdr:rowOff>
    </xdr:from>
    <xdr:to>
      <xdr:col>17</xdr:col>
      <xdr:colOff>200025</xdr:colOff>
      <xdr:row>144</xdr:row>
      <xdr:rowOff>0</xdr:rowOff>
    </xdr:to>
    <xdr:sp>
      <xdr:nvSpPr>
        <xdr:cNvPr id="25" name="AutoShape 627"/>
        <xdr:cNvSpPr>
          <a:spLocks/>
        </xdr:cNvSpPr>
      </xdr:nvSpPr>
      <xdr:spPr>
        <a:xfrm>
          <a:off x="7505700" y="40957500"/>
          <a:ext cx="2276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17</xdr:col>
      <xdr:colOff>247650</xdr:colOff>
      <xdr:row>55</xdr:row>
      <xdr:rowOff>0</xdr:rowOff>
    </xdr:to>
    <xdr:sp>
      <xdr:nvSpPr>
        <xdr:cNvPr id="26" name="Line 632"/>
        <xdr:cNvSpPr>
          <a:spLocks/>
        </xdr:cNvSpPr>
      </xdr:nvSpPr>
      <xdr:spPr>
        <a:xfrm flipV="1">
          <a:off x="7791450" y="155257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33</xdr:row>
      <xdr:rowOff>285750</xdr:rowOff>
    </xdr:from>
    <xdr:to>
      <xdr:col>17</xdr:col>
      <xdr:colOff>257175</xdr:colOff>
      <xdr:row>33</xdr:row>
      <xdr:rowOff>285750</xdr:rowOff>
    </xdr:to>
    <xdr:sp>
      <xdr:nvSpPr>
        <xdr:cNvPr id="27" name="Line 671"/>
        <xdr:cNvSpPr>
          <a:spLocks/>
        </xdr:cNvSpPr>
      </xdr:nvSpPr>
      <xdr:spPr>
        <a:xfrm flipV="1">
          <a:off x="7239000" y="9572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9525</xdr:rowOff>
    </xdr:to>
    <xdr:sp>
      <xdr:nvSpPr>
        <xdr:cNvPr id="28" name="Line 713"/>
        <xdr:cNvSpPr>
          <a:spLocks/>
        </xdr:cNvSpPr>
      </xdr:nvSpPr>
      <xdr:spPr>
        <a:xfrm flipV="1">
          <a:off x="6753225" y="19069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9525</xdr:rowOff>
    </xdr:to>
    <xdr:sp>
      <xdr:nvSpPr>
        <xdr:cNvPr id="29" name="Line 724"/>
        <xdr:cNvSpPr>
          <a:spLocks/>
        </xdr:cNvSpPr>
      </xdr:nvSpPr>
      <xdr:spPr>
        <a:xfrm flipV="1">
          <a:off x="6753225" y="19364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335</xdr:row>
      <xdr:rowOff>9525</xdr:rowOff>
    </xdr:from>
    <xdr:to>
      <xdr:col>6</xdr:col>
      <xdr:colOff>0</xdr:colOff>
      <xdr:row>335</xdr:row>
      <xdr:rowOff>9525</xdr:rowOff>
    </xdr:to>
    <xdr:sp>
      <xdr:nvSpPr>
        <xdr:cNvPr id="30" name="Line 775"/>
        <xdr:cNvSpPr>
          <a:spLocks/>
        </xdr:cNvSpPr>
      </xdr:nvSpPr>
      <xdr:spPr>
        <a:xfrm>
          <a:off x="6753225" y="9534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67</xdr:row>
      <xdr:rowOff>276225</xdr:rowOff>
    </xdr:from>
    <xdr:to>
      <xdr:col>18</xdr:col>
      <xdr:colOff>0</xdr:colOff>
      <xdr:row>67</xdr:row>
      <xdr:rowOff>276225</xdr:rowOff>
    </xdr:to>
    <xdr:sp>
      <xdr:nvSpPr>
        <xdr:cNvPr id="31" name="Line 778"/>
        <xdr:cNvSpPr>
          <a:spLocks/>
        </xdr:cNvSpPr>
      </xdr:nvSpPr>
      <xdr:spPr>
        <a:xfrm flipV="1">
          <a:off x="7229475" y="193452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177</xdr:row>
      <xdr:rowOff>285750</xdr:rowOff>
    </xdr:from>
    <xdr:to>
      <xdr:col>13</xdr:col>
      <xdr:colOff>0</xdr:colOff>
      <xdr:row>177</xdr:row>
      <xdr:rowOff>285750</xdr:rowOff>
    </xdr:to>
    <xdr:sp>
      <xdr:nvSpPr>
        <xdr:cNvPr id="32" name="Line 785"/>
        <xdr:cNvSpPr>
          <a:spLocks/>
        </xdr:cNvSpPr>
      </xdr:nvSpPr>
      <xdr:spPr>
        <a:xfrm>
          <a:off x="8296275" y="50787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9525</xdr:rowOff>
    </xdr:from>
    <xdr:to>
      <xdr:col>17</xdr:col>
      <xdr:colOff>247650</xdr:colOff>
      <xdr:row>10</xdr:row>
      <xdr:rowOff>9525</xdr:rowOff>
    </xdr:to>
    <xdr:sp>
      <xdr:nvSpPr>
        <xdr:cNvPr id="33" name="Line 864"/>
        <xdr:cNvSpPr>
          <a:spLocks/>
        </xdr:cNvSpPr>
      </xdr:nvSpPr>
      <xdr:spPr>
        <a:xfrm flipV="1">
          <a:off x="7791450" y="28003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445</xdr:row>
      <xdr:rowOff>9525</xdr:rowOff>
    </xdr:from>
    <xdr:to>
      <xdr:col>18</xdr:col>
      <xdr:colOff>38100</xdr:colOff>
      <xdr:row>445</xdr:row>
      <xdr:rowOff>9525</xdr:rowOff>
    </xdr:to>
    <xdr:sp>
      <xdr:nvSpPr>
        <xdr:cNvPr id="34" name="Line 879"/>
        <xdr:cNvSpPr>
          <a:spLocks/>
        </xdr:cNvSpPr>
      </xdr:nvSpPr>
      <xdr:spPr>
        <a:xfrm>
          <a:off x="9077325" y="124529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38</xdr:row>
      <xdr:rowOff>0</xdr:rowOff>
    </xdr:from>
    <xdr:to>
      <xdr:col>17</xdr:col>
      <xdr:colOff>257175</xdr:colOff>
      <xdr:row>38</xdr:row>
      <xdr:rowOff>0</xdr:rowOff>
    </xdr:to>
    <xdr:sp>
      <xdr:nvSpPr>
        <xdr:cNvPr id="35" name="Line 883"/>
        <xdr:cNvSpPr>
          <a:spLocks/>
        </xdr:cNvSpPr>
      </xdr:nvSpPr>
      <xdr:spPr>
        <a:xfrm>
          <a:off x="7524750" y="107537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102</xdr:row>
      <xdr:rowOff>285750</xdr:rowOff>
    </xdr:from>
    <xdr:to>
      <xdr:col>17</xdr:col>
      <xdr:colOff>257175</xdr:colOff>
      <xdr:row>102</xdr:row>
      <xdr:rowOff>285750</xdr:rowOff>
    </xdr:to>
    <xdr:sp>
      <xdr:nvSpPr>
        <xdr:cNvPr id="36" name="Line 884"/>
        <xdr:cNvSpPr>
          <a:spLocks/>
        </xdr:cNvSpPr>
      </xdr:nvSpPr>
      <xdr:spPr>
        <a:xfrm>
          <a:off x="7524750" y="295656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459</xdr:row>
      <xdr:rowOff>38100</xdr:rowOff>
    </xdr:from>
    <xdr:to>
      <xdr:col>4</xdr:col>
      <xdr:colOff>200025</xdr:colOff>
      <xdr:row>486</xdr:row>
      <xdr:rowOff>238125</xdr:rowOff>
    </xdr:to>
    <xdr:sp>
      <xdr:nvSpPr>
        <xdr:cNvPr id="37" name="AutoShape 889"/>
        <xdr:cNvSpPr>
          <a:spLocks/>
        </xdr:cNvSpPr>
      </xdr:nvSpPr>
      <xdr:spPr>
        <a:xfrm>
          <a:off x="5143500" y="128092200"/>
          <a:ext cx="133350" cy="503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676</xdr:row>
      <xdr:rowOff>9525</xdr:rowOff>
    </xdr:from>
    <xdr:to>
      <xdr:col>4</xdr:col>
      <xdr:colOff>209550</xdr:colOff>
      <xdr:row>686</xdr:row>
      <xdr:rowOff>285750</xdr:rowOff>
    </xdr:to>
    <xdr:sp>
      <xdr:nvSpPr>
        <xdr:cNvPr id="38" name="AutoShape 890"/>
        <xdr:cNvSpPr>
          <a:spLocks/>
        </xdr:cNvSpPr>
      </xdr:nvSpPr>
      <xdr:spPr>
        <a:xfrm>
          <a:off x="5086350" y="177746025"/>
          <a:ext cx="200025" cy="3133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644</xdr:row>
      <xdr:rowOff>9525</xdr:rowOff>
    </xdr:from>
    <xdr:to>
      <xdr:col>4</xdr:col>
      <xdr:colOff>228600</xdr:colOff>
      <xdr:row>668</xdr:row>
      <xdr:rowOff>266700</xdr:rowOff>
    </xdr:to>
    <xdr:sp>
      <xdr:nvSpPr>
        <xdr:cNvPr id="39" name="AutoShape 891"/>
        <xdr:cNvSpPr>
          <a:spLocks/>
        </xdr:cNvSpPr>
      </xdr:nvSpPr>
      <xdr:spPr>
        <a:xfrm>
          <a:off x="5124450" y="170935650"/>
          <a:ext cx="180975" cy="496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583</xdr:row>
      <xdr:rowOff>28575</xdr:rowOff>
    </xdr:from>
    <xdr:to>
      <xdr:col>4</xdr:col>
      <xdr:colOff>161925</xdr:colOff>
      <xdr:row>603</xdr:row>
      <xdr:rowOff>266700</xdr:rowOff>
    </xdr:to>
    <xdr:sp>
      <xdr:nvSpPr>
        <xdr:cNvPr id="40" name="AutoShape 893"/>
        <xdr:cNvSpPr>
          <a:spLocks/>
        </xdr:cNvSpPr>
      </xdr:nvSpPr>
      <xdr:spPr>
        <a:xfrm>
          <a:off x="5133975" y="156581475"/>
          <a:ext cx="104775" cy="5210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520</xdr:row>
      <xdr:rowOff>85725</xdr:rowOff>
    </xdr:from>
    <xdr:to>
      <xdr:col>4</xdr:col>
      <xdr:colOff>190500</xdr:colOff>
      <xdr:row>534</xdr:row>
      <xdr:rowOff>104775</xdr:rowOff>
    </xdr:to>
    <xdr:sp>
      <xdr:nvSpPr>
        <xdr:cNvPr id="41" name="AutoShape 894"/>
        <xdr:cNvSpPr>
          <a:spLocks/>
        </xdr:cNvSpPr>
      </xdr:nvSpPr>
      <xdr:spPr>
        <a:xfrm>
          <a:off x="5114925" y="142408275"/>
          <a:ext cx="152400" cy="3457575"/>
        </a:xfrm>
        <a:prstGeom prst="rightBrace">
          <a:avLst>
            <a:gd name="adj1" fmla="val -35046"/>
            <a:gd name="adj2" fmla="val -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285750</xdr:rowOff>
    </xdr:from>
    <xdr:to>
      <xdr:col>17</xdr:col>
      <xdr:colOff>257175</xdr:colOff>
      <xdr:row>27</xdr:row>
      <xdr:rowOff>285750</xdr:rowOff>
    </xdr:to>
    <xdr:sp>
      <xdr:nvSpPr>
        <xdr:cNvPr id="42" name="Line 671"/>
        <xdr:cNvSpPr>
          <a:spLocks/>
        </xdr:cNvSpPr>
      </xdr:nvSpPr>
      <xdr:spPr>
        <a:xfrm flipV="1">
          <a:off x="7543800" y="78581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17</xdr:col>
      <xdr:colOff>219075</xdr:colOff>
      <xdr:row>85</xdr:row>
      <xdr:rowOff>0</xdr:rowOff>
    </xdr:to>
    <xdr:sp>
      <xdr:nvSpPr>
        <xdr:cNvPr id="43" name="Line 867"/>
        <xdr:cNvSpPr>
          <a:spLocks/>
        </xdr:cNvSpPr>
      </xdr:nvSpPr>
      <xdr:spPr>
        <a:xfrm>
          <a:off x="7534275" y="243744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76</xdr:row>
      <xdr:rowOff>276225</xdr:rowOff>
    </xdr:from>
    <xdr:to>
      <xdr:col>18</xdr:col>
      <xdr:colOff>0</xdr:colOff>
      <xdr:row>76</xdr:row>
      <xdr:rowOff>276225</xdr:rowOff>
    </xdr:to>
    <xdr:sp>
      <xdr:nvSpPr>
        <xdr:cNvPr id="44" name="Line 705"/>
        <xdr:cNvSpPr>
          <a:spLocks/>
        </xdr:cNvSpPr>
      </xdr:nvSpPr>
      <xdr:spPr>
        <a:xfrm>
          <a:off x="7515225" y="220027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140</xdr:row>
      <xdr:rowOff>0</xdr:rowOff>
    </xdr:from>
    <xdr:to>
      <xdr:col>18</xdr:col>
      <xdr:colOff>19050</xdr:colOff>
      <xdr:row>140</xdr:row>
      <xdr:rowOff>0</xdr:rowOff>
    </xdr:to>
    <xdr:sp>
      <xdr:nvSpPr>
        <xdr:cNvPr id="45" name="Line 593"/>
        <xdr:cNvSpPr>
          <a:spLocks/>
        </xdr:cNvSpPr>
      </xdr:nvSpPr>
      <xdr:spPr>
        <a:xfrm>
          <a:off x="7439025" y="400050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275</xdr:row>
      <xdr:rowOff>285750</xdr:rowOff>
    </xdr:from>
    <xdr:to>
      <xdr:col>18</xdr:col>
      <xdr:colOff>19050</xdr:colOff>
      <xdr:row>275</xdr:row>
      <xdr:rowOff>285750</xdr:rowOff>
    </xdr:to>
    <xdr:sp>
      <xdr:nvSpPr>
        <xdr:cNvPr id="46" name="Line 595"/>
        <xdr:cNvSpPr>
          <a:spLocks/>
        </xdr:cNvSpPr>
      </xdr:nvSpPr>
      <xdr:spPr>
        <a:xfrm flipV="1">
          <a:off x="7229475" y="79000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362</xdr:row>
      <xdr:rowOff>9525</xdr:rowOff>
    </xdr:from>
    <xdr:to>
      <xdr:col>17</xdr:col>
      <xdr:colOff>209550</xdr:colOff>
      <xdr:row>362</xdr:row>
      <xdr:rowOff>9525</xdr:rowOff>
    </xdr:to>
    <xdr:sp>
      <xdr:nvSpPr>
        <xdr:cNvPr id="47" name="Line 595"/>
        <xdr:cNvSpPr>
          <a:spLocks/>
        </xdr:cNvSpPr>
      </xdr:nvSpPr>
      <xdr:spPr>
        <a:xfrm>
          <a:off x="7248525" y="1021937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333</xdr:row>
      <xdr:rowOff>9525</xdr:rowOff>
    </xdr:from>
    <xdr:to>
      <xdr:col>17</xdr:col>
      <xdr:colOff>247650</xdr:colOff>
      <xdr:row>333</xdr:row>
      <xdr:rowOff>9525</xdr:rowOff>
    </xdr:to>
    <xdr:sp>
      <xdr:nvSpPr>
        <xdr:cNvPr id="48" name="Line 595"/>
        <xdr:cNvSpPr>
          <a:spLocks/>
        </xdr:cNvSpPr>
      </xdr:nvSpPr>
      <xdr:spPr>
        <a:xfrm flipV="1">
          <a:off x="6753225" y="948499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276225</xdr:rowOff>
    </xdr:from>
    <xdr:to>
      <xdr:col>18</xdr:col>
      <xdr:colOff>9525</xdr:colOff>
      <xdr:row>13</xdr:row>
      <xdr:rowOff>276225</xdr:rowOff>
    </xdr:to>
    <xdr:sp>
      <xdr:nvSpPr>
        <xdr:cNvPr id="49" name="Line 864"/>
        <xdr:cNvSpPr>
          <a:spLocks/>
        </xdr:cNvSpPr>
      </xdr:nvSpPr>
      <xdr:spPr>
        <a:xfrm>
          <a:off x="7820025" y="39338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107</xdr:row>
      <xdr:rowOff>0</xdr:rowOff>
    </xdr:from>
    <xdr:to>
      <xdr:col>18</xdr:col>
      <xdr:colOff>47625</xdr:colOff>
      <xdr:row>107</xdr:row>
      <xdr:rowOff>0</xdr:rowOff>
    </xdr:to>
    <xdr:sp>
      <xdr:nvSpPr>
        <xdr:cNvPr id="50" name="Line 885"/>
        <xdr:cNvSpPr>
          <a:spLocks/>
        </xdr:cNvSpPr>
      </xdr:nvSpPr>
      <xdr:spPr>
        <a:xfrm>
          <a:off x="7505700" y="307562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151</xdr:row>
      <xdr:rowOff>285750</xdr:rowOff>
    </xdr:from>
    <xdr:to>
      <xdr:col>17</xdr:col>
      <xdr:colOff>238125</xdr:colOff>
      <xdr:row>151</xdr:row>
      <xdr:rowOff>295275</xdr:rowOff>
    </xdr:to>
    <xdr:sp>
      <xdr:nvSpPr>
        <xdr:cNvPr id="51" name="Line 885"/>
        <xdr:cNvSpPr>
          <a:spLocks/>
        </xdr:cNvSpPr>
      </xdr:nvSpPr>
      <xdr:spPr>
        <a:xfrm>
          <a:off x="7505700" y="43100625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182</xdr:row>
      <xdr:rowOff>19050</xdr:rowOff>
    </xdr:from>
    <xdr:to>
      <xdr:col>8</xdr:col>
      <xdr:colOff>9525</xdr:colOff>
      <xdr:row>182</xdr:row>
      <xdr:rowOff>19050</xdr:rowOff>
    </xdr:to>
    <xdr:sp>
      <xdr:nvSpPr>
        <xdr:cNvPr id="52" name="Line 515"/>
        <xdr:cNvSpPr>
          <a:spLocks/>
        </xdr:cNvSpPr>
      </xdr:nvSpPr>
      <xdr:spPr>
        <a:xfrm>
          <a:off x="7010400" y="51996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181</xdr:row>
      <xdr:rowOff>285750</xdr:rowOff>
    </xdr:from>
    <xdr:to>
      <xdr:col>11</xdr:col>
      <xdr:colOff>247650</xdr:colOff>
      <xdr:row>181</xdr:row>
      <xdr:rowOff>285750</xdr:rowOff>
    </xdr:to>
    <xdr:sp>
      <xdr:nvSpPr>
        <xdr:cNvPr id="53" name="Line 515"/>
        <xdr:cNvSpPr>
          <a:spLocks/>
        </xdr:cNvSpPr>
      </xdr:nvSpPr>
      <xdr:spPr>
        <a:xfrm>
          <a:off x="8029575" y="51968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211</xdr:row>
      <xdr:rowOff>285750</xdr:rowOff>
    </xdr:from>
    <xdr:to>
      <xdr:col>17</xdr:col>
      <xdr:colOff>247650</xdr:colOff>
      <xdr:row>211</xdr:row>
      <xdr:rowOff>295275</xdr:rowOff>
    </xdr:to>
    <xdr:sp>
      <xdr:nvSpPr>
        <xdr:cNvPr id="54" name="Line 616"/>
        <xdr:cNvSpPr>
          <a:spLocks/>
        </xdr:cNvSpPr>
      </xdr:nvSpPr>
      <xdr:spPr>
        <a:xfrm flipV="1">
          <a:off x="6762750" y="60702825"/>
          <a:ext cx="306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158</xdr:row>
      <xdr:rowOff>0</xdr:rowOff>
    </xdr:from>
    <xdr:to>
      <xdr:col>18</xdr:col>
      <xdr:colOff>9525</xdr:colOff>
      <xdr:row>158</xdr:row>
      <xdr:rowOff>0</xdr:rowOff>
    </xdr:to>
    <xdr:sp>
      <xdr:nvSpPr>
        <xdr:cNvPr id="55" name="Line 616"/>
        <xdr:cNvSpPr>
          <a:spLocks/>
        </xdr:cNvSpPr>
      </xdr:nvSpPr>
      <xdr:spPr>
        <a:xfrm flipV="1">
          <a:off x="7534275" y="448818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360</xdr:row>
      <xdr:rowOff>19050</xdr:rowOff>
    </xdr:from>
    <xdr:to>
      <xdr:col>18</xdr:col>
      <xdr:colOff>47625</xdr:colOff>
      <xdr:row>360</xdr:row>
      <xdr:rowOff>19050</xdr:rowOff>
    </xdr:to>
    <xdr:sp>
      <xdr:nvSpPr>
        <xdr:cNvPr id="56" name="Line 736"/>
        <xdr:cNvSpPr>
          <a:spLocks/>
        </xdr:cNvSpPr>
      </xdr:nvSpPr>
      <xdr:spPr>
        <a:xfrm flipV="1">
          <a:off x="7219950" y="1016127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336</xdr:row>
      <xdr:rowOff>228600</xdr:rowOff>
    </xdr:from>
    <xdr:to>
      <xdr:col>17</xdr:col>
      <xdr:colOff>257175</xdr:colOff>
      <xdr:row>336</xdr:row>
      <xdr:rowOff>238125</xdr:rowOff>
    </xdr:to>
    <xdr:sp>
      <xdr:nvSpPr>
        <xdr:cNvPr id="57" name="Line 736"/>
        <xdr:cNvSpPr>
          <a:spLocks/>
        </xdr:cNvSpPr>
      </xdr:nvSpPr>
      <xdr:spPr>
        <a:xfrm flipV="1">
          <a:off x="6734175" y="95631000"/>
          <a:ext cx="3105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375</xdr:row>
      <xdr:rowOff>57150</xdr:rowOff>
    </xdr:from>
    <xdr:to>
      <xdr:col>4</xdr:col>
      <xdr:colOff>885825</xdr:colOff>
      <xdr:row>375</xdr:row>
      <xdr:rowOff>57150</xdr:rowOff>
    </xdr:to>
    <xdr:sp>
      <xdr:nvSpPr>
        <xdr:cNvPr id="58" name="Line 638"/>
        <xdr:cNvSpPr>
          <a:spLocks/>
        </xdr:cNvSpPr>
      </xdr:nvSpPr>
      <xdr:spPr>
        <a:xfrm>
          <a:off x="5705475" y="105870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285750</xdr:rowOff>
    </xdr:from>
    <xdr:to>
      <xdr:col>18</xdr:col>
      <xdr:colOff>9525</xdr:colOff>
      <xdr:row>64</xdr:row>
      <xdr:rowOff>0</xdr:rowOff>
    </xdr:to>
    <xdr:sp>
      <xdr:nvSpPr>
        <xdr:cNvPr id="59" name="Line 632"/>
        <xdr:cNvSpPr>
          <a:spLocks/>
        </xdr:cNvSpPr>
      </xdr:nvSpPr>
      <xdr:spPr>
        <a:xfrm flipV="1">
          <a:off x="7781925" y="18173700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9525</xdr:rowOff>
    </xdr:from>
    <xdr:to>
      <xdr:col>17</xdr:col>
      <xdr:colOff>209550</xdr:colOff>
      <xdr:row>206</xdr:row>
      <xdr:rowOff>9525</xdr:rowOff>
    </xdr:to>
    <xdr:sp>
      <xdr:nvSpPr>
        <xdr:cNvPr id="60" name="Line 616"/>
        <xdr:cNvSpPr>
          <a:spLocks/>
        </xdr:cNvSpPr>
      </xdr:nvSpPr>
      <xdr:spPr>
        <a:xfrm>
          <a:off x="7524750" y="590835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202</xdr:row>
      <xdr:rowOff>0</xdr:rowOff>
    </xdr:from>
    <xdr:to>
      <xdr:col>17</xdr:col>
      <xdr:colOff>247650</xdr:colOff>
      <xdr:row>202</xdr:row>
      <xdr:rowOff>0</xdr:rowOff>
    </xdr:to>
    <xdr:sp>
      <xdr:nvSpPr>
        <xdr:cNvPr id="61" name="Line 616"/>
        <xdr:cNvSpPr>
          <a:spLocks/>
        </xdr:cNvSpPr>
      </xdr:nvSpPr>
      <xdr:spPr>
        <a:xfrm flipV="1">
          <a:off x="7515225" y="578929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231</xdr:row>
      <xdr:rowOff>285750</xdr:rowOff>
    </xdr:from>
    <xdr:to>
      <xdr:col>18</xdr:col>
      <xdr:colOff>19050</xdr:colOff>
      <xdr:row>231</xdr:row>
      <xdr:rowOff>285750</xdr:rowOff>
    </xdr:to>
    <xdr:sp>
      <xdr:nvSpPr>
        <xdr:cNvPr id="62" name="Line 616"/>
        <xdr:cNvSpPr>
          <a:spLocks/>
        </xdr:cNvSpPr>
      </xdr:nvSpPr>
      <xdr:spPr>
        <a:xfrm>
          <a:off x="7286625" y="664083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131</xdr:row>
      <xdr:rowOff>276225</xdr:rowOff>
    </xdr:from>
    <xdr:to>
      <xdr:col>18</xdr:col>
      <xdr:colOff>0</xdr:colOff>
      <xdr:row>131</xdr:row>
      <xdr:rowOff>276225</xdr:rowOff>
    </xdr:to>
    <xdr:sp>
      <xdr:nvSpPr>
        <xdr:cNvPr id="63" name="Line 877"/>
        <xdr:cNvSpPr>
          <a:spLocks/>
        </xdr:cNvSpPr>
      </xdr:nvSpPr>
      <xdr:spPr>
        <a:xfrm>
          <a:off x="7505700" y="378809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40</xdr:row>
      <xdr:rowOff>285750</xdr:rowOff>
    </xdr:from>
    <xdr:to>
      <xdr:col>11</xdr:col>
      <xdr:colOff>0</xdr:colOff>
      <xdr:row>40</xdr:row>
      <xdr:rowOff>285750</xdr:rowOff>
    </xdr:to>
    <xdr:sp>
      <xdr:nvSpPr>
        <xdr:cNvPr id="64" name="Line 616"/>
        <xdr:cNvSpPr>
          <a:spLocks/>
        </xdr:cNvSpPr>
      </xdr:nvSpPr>
      <xdr:spPr>
        <a:xfrm>
          <a:off x="7248525" y="11610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242</xdr:row>
      <xdr:rowOff>9525</xdr:rowOff>
    </xdr:from>
    <xdr:to>
      <xdr:col>18</xdr:col>
      <xdr:colOff>19050</xdr:colOff>
      <xdr:row>242</xdr:row>
      <xdr:rowOff>9525</xdr:rowOff>
    </xdr:to>
    <xdr:sp>
      <xdr:nvSpPr>
        <xdr:cNvPr id="65" name="Line 616"/>
        <xdr:cNvSpPr>
          <a:spLocks/>
        </xdr:cNvSpPr>
      </xdr:nvSpPr>
      <xdr:spPr>
        <a:xfrm>
          <a:off x="7248525" y="691134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345</xdr:row>
      <xdr:rowOff>257175</xdr:rowOff>
    </xdr:from>
    <xdr:to>
      <xdr:col>18</xdr:col>
      <xdr:colOff>0</xdr:colOff>
      <xdr:row>345</xdr:row>
      <xdr:rowOff>266700</xdr:rowOff>
    </xdr:to>
    <xdr:sp>
      <xdr:nvSpPr>
        <xdr:cNvPr id="66" name="Line 736"/>
        <xdr:cNvSpPr>
          <a:spLocks/>
        </xdr:cNvSpPr>
      </xdr:nvSpPr>
      <xdr:spPr>
        <a:xfrm flipV="1">
          <a:off x="6696075" y="97526475"/>
          <a:ext cx="3143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329</xdr:row>
      <xdr:rowOff>0</xdr:rowOff>
    </xdr:from>
    <xdr:to>
      <xdr:col>10</xdr:col>
      <xdr:colOff>0</xdr:colOff>
      <xdr:row>329</xdr:row>
      <xdr:rowOff>9525</xdr:rowOff>
    </xdr:to>
    <xdr:sp>
      <xdr:nvSpPr>
        <xdr:cNvPr id="67" name="Line 736"/>
        <xdr:cNvSpPr>
          <a:spLocks/>
        </xdr:cNvSpPr>
      </xdr:nvSpPr>
      <xdr:spPr>
        <a:xfrm>
          <a:off x="7553325" y="9403080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236</xdr:row>
      <xdr:rowOff>285750</xdr:rowOff>
    </xdr:from>
    <xdr:to>
      <xdr:col>17</xdr:col>
      <xdr:colOff>247650</xdr:colOff>
      <xdr:row>236</xdr:row>
      <xdr:rowOff>295275</xdr:rowOff>
    </xdr:to>
    <xdr:sp>
      <xdr:nvSpPr>
        <xdr:cNvPr id="68" name="Line 616"/>
        <xdr:cNvSpPr>
          <a:spLocks/>
        </xdr:cNvSpPr>
      </xdr:nvSpPr>
      <xdr:spPr>
        <a:xfrm>
          <a:off x="7239000" y="67751325"/>
          <a:ext cx="2590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326</xdr:row>
      <xdr:rowOff>85725</xdr:rowOff>
    </xdr:from>
    <xdr:to>
      <xdr:col>24</xdr:col>
      <xdr:colOff>390525</xdr:colOff>
      <xdr:row>326</xdr:row>
      <xdr:rowOff>95250</xdr:rowOff>
    </xdr:to>
    <xdr:sp>
      <xdr:nvSpPr>
        <xdr:cNvPr id="69" name="Line 736"/>
        <xdr:cNvSpPr>
          <a:spLocks/>
        </xdr:cNvSpPr>
      </xdr:nvSpPr>
      <xdr:spPr>
        <a:xfrm flipV="1">
          <a:off x="11249025" y="9331642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552</xdr:row>
      <xdr:rowOff>9525</xdr:rowOff>
    </xdr:from>
    <xdr:to>
      <xdr:col>4</xdr:col>
      <xdr:colOff>219075</xdr:colOff>
      <xdr:row>568</xdr:row>
      <xdr:rowOff>0</xdr:rowOff>
    </xdr:to>
    <xdr:sp>
      <xdr:nvSpPr>
        <xdr:cNvPr id="70" name="AutoShape 889"/>
        <xdr:cNvSpPr>
          <a:spLocks/>
        </xdr:cNvSpPr>
      </xdr:nvSpPr>
      <xdr:spPr>
        <a:xfrm>
          <a:off x="5124450" y="149437725"/>
          <a:ext cx="171450" cy="389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609</xdr:row>
      <xdr:rowOff>257175</xdr:rowOff>
    </xdr:from>
    <xdr:to>
      <xdr:col>4</xdr:col>
      <xdr:colOff>180975</xdr:colOff>
      <xdr:row>619</xdr:row>
      <xdr:rowOff>266700</xdr:rowOff>
    </xdr:to>
    <xdr:sp>
      <xdr:nvSpPr>
        <xdr:cNvPr id="71" name="AutoShape 890"/>
        <xdr:cNvSpPr>
          <a:spLocks/>
        </xdr:cNvSpPr>
      </xdr:nvSpPr>
      <xdr:spPr>
        <a:xfrm>
          <a:off x="5143500" y="163449000"/>
          <a:ext cx="114300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495</xdr:row>
      <xdr:rowOff>0</xdr:rowOff>
    </xdr:from>
    <xdr:to>
      <xdr:col>4</xdr:col>
      <xdr:colOff>190500</xdr:colOff>
      <xdr:row>505</xdr:row>
      <xdr:rowOff>0</xdr:rowOff>
    </xdr:to>
    <xdr:sp>
      <xdr:nvSpPr>
        <xdr:cNvPr id="72" name="AutoShape 891"/>
        <xdr:cNvSpPr>
          <a:spLocks/>
        </xdr:cNvSpPr>
      </xdr:nvSpPr>
      <xdr:spPr>
        <a:xfrm>
          <a:off x="5133975" y="135150225"/>
          <a:ext cx="133350" cy="2857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59</xdr:row>
      <xdr:rowOff>285750</xdr:rowOff>
    </xdr:from>
    <xdr:to>
      <xdr:col>18</xdr:col>
      <xdr:colOff>0</xdr:colOff>
      <xdr:row>59</xdr:row>
      <xdr:rowOff>295275</xdr:rowOff>
    </xdr:to>
    <xdr:sp>
      <xdr:nvSpPr>
        <xdr:cNvPr id="73" name="Line 632"/>
        <xdr:cNvSpPr>
          <a:spLocks/>
        </xdr:cNvSpPr>
      </xdr:nvSpPr>
      <xdr:spPr>
        <a:xfrm>
          <a:off x="7753350" y="16992600"/>
          <a:ext cx="2085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299</xdr:row>
      <xdr:rowOff>295275</xdr:rowOff>
    </xdr:from>
    <xdr:to>
      <xdr:col>18</xdr:col>
      <xdr:colOff>0</xdr:colOff>
      <xdr:row>300</xdr:row>
      <xdr:rowOff>0</xdr:rowOff>
    </xdr:to>
    <xdr:sp>
      <xdr:nvSpPr>
        <xdr:cNvPr id="74" name="Line 736"/>
        <xdr:cNvSpPr>
          <a:spLocks/>
        </xdr:cNvSpPr>
      </xdr:nvSpPr>
      <xdr:spPr>
        <a:xfrm>
          <a:off x="6734175" y="859726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379</xdr:row>
      <xdr:rowOff>276225</xdr:rowOff>
    </xdr:from>
    <xdr:to>
      <xdr:col>7</xdr:col>
      <xdr:colOff>257175</xdr:colOff>
      <xdr:row>380</xdr:row>
      <xdr:rowOff>0</xdr:rowOff>
    </xdr:to>
    <xdr:sp>
      <xdr:nvSpPr>
        <xdr:cNvPr id="75" name="Line 736"/>
        <xdr:cNvSpPr>
          <a:spLocks/>
        </xdr:cNvSpPr>
      </xdr:nvSpPr>
      <xdr:spPr>
        <a:xfrm flipV="1">
          <a:off x="7019925" y="10728007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341</xdr:row>
      <xdr:rowOff>238125</xdr:rowOff>
    </xdr:from>
    <xdr:to>
      <xdr:col>17</xdr:col>
      <xdr:colOff>247650</xdr:colOff>
      <xdr:row>341</xdr:row>
      <xdr:rowOff>238125</xdr:rowOff>
    </xdr:to>
    <xdr:sp>
      <xdr:nvSpPr>
        <xdr:cNvPr id="76" name="Line 736"/>
        <xdr:cNvSpPr>
          <a:spLocks/>
        </xdr:cNvSpPr>
      </xdr:nvSpPr>
      <xdr:spPr>
        <a:xfrm flipV="1">
          <a:off x="6734175" y="966978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355</xdr:row>
      <xdr:rowOff>9525</xdr:rowOff>
    </xdr:from>
    <xdr:to>
      <xdr:col>18</xdr:col>
      <xdr:colOff>47625</xdr:colOff>
      <xdr:row>355</xdr:row>
      <xdr:rowOff>9525</xdr:rowOff>
    </xdr:to>
    <xdr:sp>
      <xdr:nvSpPr>
        <xdr:cNvPr id="77" name="Line 736"/>
        <xdr:cNvSpPr>
          <a:spLocks/>
        </xdr:cNvSpPr>
      </xdr:nvSpPr>
      <xdr:spPr>
        <a:xfrm flipV="1">
          <a:off x="7286625" y="1001268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369</xdr:row>
      <xdr:rowOff>285750</xdr:rowOff>
    </xdr:from>
    <xdr:to>
      <xdr:col>15</xdr:col>
      <xdr:colOff>209550</xdr:colOff>
      <xdr:row>370</xdr:row>
      <xdr:rowOff>9525</xdr:rowOff>
    </xdr:to>
    <xdr:sp>
      <xdr:nvSpPr>
        <xdr:cNvPr id="78" name="Line 736"/>
        <xdr:cNvSpPr>
          <a:spLocks/>
        </xdr:cNvSpPr>
      </xdr:nvSpPr>
      <xdr:spPr>
        <a:xfrm>
          <a:off x="9067800" y="104327325"/>
          <a:ext cx="209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415</xdr:row>
      <xdr:rowOff>247650</xdr:rowOff>
    </xdr:from>
    <xdr:to>
      <xdr:col>18</xdr:col>
      <xdr:colOff>9525</xdr:colOff>
      <xdr:row>415</xdr:row>
      <xdr:rowOff>247650</xdr:rowOff>
    </xdr:to>
    <xdr:sp>
      <xdr:nvSpPr>
        <xdr:cNvPr id="79" name="Line 913"/>
        <xdr:cNvSpPr>
          <a:spLocks/>
        </xdr:cNvSpPr>
      </xdr:nvSpPr>
      <xdr:spPr>
        <a:xfrm flipV="1">
          <a:off x="7229475" y="1171670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404</xdr:row>
      <xdr:rowOff>9525</xdr:rowOff>
    </xdr:from>
    <xdr:to>
      <xdr:col>18</xdr:col>
      <xdr:colOff>28575</xdr:colOff>
      <xdr:row>404</xdr:row>
      <xdr:rowOff>9525</xdr:rowOff>
    </xdr:to>
    <xdr:sp>
      <xdr:nvSpPr>
        <xdr:cNvPr id="80" name="Line 913"/>
        <xdr:cNvSpPr>
          <a:spLocks/>
        </xdr:cNvSpPr>
      </xdr:nvSpPr>
      <xdr:spPr>
        <a:xfrm flipV="1">
          <a:off x="7239000" y="1142619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410</xdr:row>
      <xdr:rowOff>9525</xdr:rowOff>
    </xdr:from>
    <xdr:to>
      <xdr:col>18</xdr:col>
      <xdr:colOff>19050</xdr:colOff>
      <xdr:row>410</xdr:row>
      <xdr:rowOff>9525</xdr:rowOff>
    </xdr:to>
    <xdr:sp>
      <xdr:nvSpPr>
        <xdr:cNvPr id="81" name="Line 913"/>
        <xdr:cNvSpPr>
          <a:spLocks/>
        </xdr:cNvSpPr>
      </xdr:nvSpPr>
      <xdr:spPr>
        <a:xfrm flipV="1">
          <a:off x="7267575" y="11574780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534</xdr:row>
      <xdr:rowOff>142875</xdr:rowOff>
    </xdr:from>
    <xdr:to>
      <xdr:col>18</xdr:col>
      <xdr:colOff>19050</xdr:colOff>
      <xdr:row>534</xdr:row>
      <xdr:rowOff>142875</xdr:rowOff>
    </xdr:to>
    <xdr:sp>
      <xdr:nvSpPr>
        <xdr:cNvPr id="82" name="Line 913"/>
        <xdr:cNvSpPr>
          <a:spLocks/>
        </xdr:cNvSpPr>
      </xdr:nvSpPr>
      <xdr:spPr>
        <a:xfrm flipV="1">
          <a:off x="7258050" y="1459039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593</xdr:row>
      <xdr:rowOff>285750</xdr:rowOff>
    </xdr:from>
    <xdr:to>
      <xdr:col>18</xdr:col>
      <xdr:colOff>19050</xdr:colOff>
      <xdr:row>593</xdr:row>
      <xdr:rowOff>285750</xdr:rowOff>
    </xdr:to>
    <xdr:sp>
      <xdr:nvSpPr>
        <xdr:cNvPr id="83" name="Line 913"/>
        <xdr:cNvSpPr>
          <a:spLocks/>
        </xdr:cNvSpPr>
      </xdr:nvSpPr>
      <xdr:spPr>
        <a:xfrm flipV="1">
          <a:off x="7258050" y="1592961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476</xdr:row>
      <xdr:rowOff>161925</xdr:rowOff>
    </xdr:from>
    <xdr:to>
      <xdr:col>18</xdr:col>
      <xdr:colOff>19050</xdr:colOff>
      <xdr:row>476</xdr:row>
      <xdr:rowOff>161925</xdr:rowOff>
    </xdr:to>
    <xdr:sp>
      <xdr:nvSpPr>
        <xdr:cNvPr id="84" name="Line 913"/>
        <xdr:cNvSpPr>
          <a:spLocks/>
        </xdr:cNvSpPr>
      </xdr:nvSpPr>
      <xdr:spPr>
        <a:xfrm flipV="1">
          <a:off x="7219950" y="1313688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421</xdr:row>
      <xdr:rowOff>0</xdr:rowOff>
    </xdr:from>
    <xdr:to>
      <xdr:col>18</xdr:col>
      <xdr:colOff>47625</xdr:colOff>
      <xdr:row>421</xdr:row>
      <xdr:rowOff>0</xdr:rowOff>
    </xdr:to>
    <xdr:sp>
      <xdr:nvSpPr>
        <xdr:cNvPr id="85" name="Line 913"/>
        <xdr:cNvSpPr>
          <a:spLocks/>
        </xdr:cNvSpPr>
      </xdr:nvSpPr>
      <xdr:spPr>
        <a:xfrm flipV="1">
          <a:off x="7239000" y="1185005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451</xdr:row>
      <xdr:rowOff>0</xdr:rowOff>
    </xdr:from>
    <xdr:to>
      <xdr:col>17</xdr:col>
      <xdr:colOff>238125</xdr:colOff>
      <xdr:row>451</xdr:row>
      <xdr:rowOff>0</xdr:rowOff>
    </xdr:to>
    <xdr:sp>
      <xdr:nvSpPr>
        <xdr:cNvPr id="86" name="Line 913"/>
        <xdr:cNvSpPr>
          <a:spLocks/>
        </xdr:cNvSpPr>
      </xdr:nvSpPr>
      <xdr:spPr>
        <a:xfrm flipV="1">
          <a:off x="6753225" y="1259586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522</xdr:row>
      <xdr:rowOff>142875</xdr:rowOff>
    </xdr:from>
    <xdr:to>
      <xdr:col>18</xdr:col>
      <xdr:colOff>0</xdr:colOff>
      <xdr:row>522</xdr:row>
      <xdr:rowOff>142875</xdr:rowOff>
    </xdr:to>
    <xdr:sp>
      <xdr:nvSpPr>
        <xdr:cNvPr id="87" name="Line 913"/>
        <xdr:cNvSpPr>
          <a:spLocks/>
        </xdr:cNvSpPr>
      </xdr:nvSpPr>
      <xdr:spPr>
        <a:xfrm flipV="1">
          <a:off x="7210425" y="142941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520</xdr:row>
      <xdr:rowOff>114300</xdr:rowOff>
    </xdr:from>
    <xdr:to>
      <xdr:col>18</xdr:col>
      <xdr:colOff>28575</xdr:colOff>
      <xdr:row>520</xdr:row>
      <xdr:rowOff>114300</xdr:rowOff>
    </xdr:to>
    <xdr:sp>
      <xdr:nvSpPr>
        <xdr:cNvPr id="88" name="Line 913"/>
        <xdr:cNvSpPr>
          <a:spLocks/>
        </xdr:cNvSpPr>
      </xdr:nvSpPr>
      <xdr:spPr>
        <a:xfrm flipV="1">
          <a:off x="7248525" y="142436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524</xdr:row>
      <xdr:rowOff>161925</xdr:rowOff>
    </xdr:from>
    <xdr:to>
      <xdr:col>18</xdr:col>
      <xdr:colOff>57150</xdr:colOff>
      <xdr:row>524</xdr:row>
      <xdr:rowOff>161925</xdr:rowOff>
    </xdr:to>
    <xdr:sp>
      <xdr:nvSpPr>
        <xdr:cNvPr id="89" name="Line 913"/>
        <xdr:cNvSpPr>
          <a:spLocks/>
        </xdr:cNvSpPr>
      </xdr:nvSpPr>
      <xdr:spPr>
        <a:xfrm flipV="1">
          <a:off x="7267575" y="1434465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526</xdr:row>
      <xdr:rowOff>152400</xdr:rowOff>
    </xdr:from>
    <xdr:to>
      <xdr:col>18</xdr:col>
      <xdr:colOff>19050</xdr:colOff>
      <xdr:row>526</xdr:row>
      <xdr:rowOff>152400</xdr:rowOff>
    </xdr:to>
    <xdr:sp>
      <xdr:nvSpPr>
        <xdr:cNvPr id="90" name="Line 913"/>
        <xdr:cNvSpPr>
          <a:spLocks/>
        </xdr:cNvSpPr>
      </xdr:nvSpPr>
      <xdr:spPr>
        <a:xfrm flipV="1">
          <a:off x="7258050" y="1439227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486</xdr:row>
      <xdr:rowOff>142875</xdr:rowOff>
    </xdr:from>
    <xdr:to>
      <xdr:col>18</xdr:col>
      <xdr:colOff>28575</xdr:colOff>
      <xdr:row>486</xdr:row>
      <xdr:rowOff>142875</xdr:rowOff>
    </xdr:to>
    <xdr:sp>
      <xdr:nvSpPr>
        <xdr:cNvPr id="91" name="Line 913"/>
        <xdr:cNvSpPr>
          <a:spLocks/>
        </xdr:cNvSpPr>
      </xdr:nvSpPr>
      <xdr:spPr>
        <a:xfrm flipV="1">
          <a:off x="7267575" y="133035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478</xdr:row>
      <xdr:rowOff>104775</xdr:rowOff>
    </xdr:from>
    <xdr:to>
      <xdr:col>17</xdr:col>
      <xdr:colOff>247650</xdr:colOff>
      <xdr:row>478</xdr:row>
      <xdr:rowOff>104775</xdr:rowOff>
    </xdr:to>
    <xdr:sp>
      <xdr:nvSpPr>
        <xdr:cNvPr id="92" name="Line 913"/>
        <xdr:cNvSpPr>
          <a:spLocks/>
        </xdr:cNvSpPr>
      </xdr:nvSpPr>
      <xdr:spPr>
        <a:xfrm flipV="1">
          <a:off x="7229475" y="131645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435</xdr:row>
      <xdr:rowOff>228600</xdr:rowOff>
    </xdr:from>
    <xdr:to>
      <xdr:col>17</xdr:col>
      <xdr:colOff>228600</xdr:colOff>
      <xdr:row>435</xdr:row>
      <xdr:rowOff>228600</xdr:rowOff>
    </xdr:to>
    <xdr:sp>
      <xdr:nvSpPr>
        <xdr:cNvPr id="93" name="Line 913"/>
        <xdr:cNvSpPr>
          <a:spLocks/>
        </xdr:cNvSpPr>
      </xdr:nvSpPr>
      <xdr:spPr>
        <a:xfrm>
          <a:off x="6753225" y="12243435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474</xdr:row>
      <xdr:rowOff>133350</xdr:rowOff>
    </xdr:from>
    <xdr:to>
      <xdr:col>18</xdr:col>
      <xdr:colOff>38100</xdr:colOff>
      <xdr:row>474</xdr:row>
      <xdr:rowOff>133350</xdr:rowOff>
    </xdr:to>
    <xdr:sp>
      <xdr:nvSpPr>
        <xdr:cNvPr id="94" name="Line 913"/>
        <xdr:cNvSpPr>
          <a:spLocks/>
        </xdr:cNvSpPr>
      </xdr:nvSpPr>
      <xdr:spPr>
        <a:xfrm flipV="1">
          <a:off x="7277100" y="130997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459</xdr:row>
      <xdr:rowOff>171450</xdr:rowOff>
    </xdr:from>
    <xdr:to>
      <xdr:col>18</xdr:col>
      <xdr:colOff>9525</xdr:colOff>
      <xdr:row>459</xdr:row>
      <xdr:rowOff>171450</xdr:rowOff>
    </xdr:to>
    <xdr:sp>
      <xdr:nvSpPr>
        <xdr:cNvPr id="95" name="Line 913"/>
        <xdr:cNvSpPr>
          <a:spLocks/>
        </xdr:cNvSpPr>
      </xdr:nvSpPr>
      <xdr:spPr>
        <a:xfrm flipV="1">
          <a:off x="7248525" y="1282255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471</xdr:row>
      <xdr:rowOff>152400</xdr:rowOff>
    </xdr:from>
    <xdr:to>
      <xdr:col>18</xdr:col>
      <xdr:colOff>38100</xdr:colOff>
      <xdr:row>471</xdr:row>
      <xdr:rowOff>152400</xdr:rowOff>
    </xdr:to>
    <xdr:sp>
      <xdr:nvSpPr>
        <xdr:cNvPr id="96" name="Line 913"/>
        <xdr:cNvSpPr>
          <a:spLocks/>
        </xdr:cNvSpPr>
      </xdr:nvSpPr>
      <xdr:spPr>
        <a:xfrm flipV="1">
          <a:off x="7277100" y="130368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469</xdr:row>
      <xdr:rowOff>171450</xdr:rowOff>
    </xdr:from>
    <xdr:to>
      <xdr:col>18</xdr:col>
      <xdr:colOff>9525</xdr:colOff>
      <xdr:row>469</xdr:row>
      <xdr:rowOff>171450</xdr:rowOff>
    </xdr:to>
    <xdr:sp>
      <xdr:nvSpPr>
        <xdr:cNvPr id="97" name="Line 913"/>
        <xdr:cNvSpPr>
          <a:spLocks/>
        </xdr:cNvSpPr>
      </xdr:nvSpPr>
      <xdr:spPr>
        <a:xfrm flipV="1">
          <a:off x="7248525" y="130035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461</xdr:row>
      <xdr:rowOff>133350</xdr:rowOff>
    </xdr:from>
    <xdr:to>
      <xdr:col>18</xdr:col>
      <xdr:colOff>38100</xdr:colOff>
      <xdr:row>461</xdr:row>
      <xdr:rowOff>133350</xdr:rowOff>
    </xdr:to>
    <xdr:sp>
      <xdr:nvSpPr>
        <xdr:cNvPr id="98" name="Line 913"/>
        <xdr:cNvSpPr>
          <a:spLocks/>
        </xdr:cNvSpPr>
      </xdr:nvSpPr>
      <xdr:spPr>
        <a:xfrm flipV="1">
          <a:off x="7277100" y="1285779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463</xdr:row>
      <xdr:rowOff>133350</xdr:rowOff>
    </xdr:from>
    <xdr:to>
      <xdr:col>18</xdr:col>
      <xdr:colOff>9525</xdr:colOff>
      <xdr:row>463</xdr:row>
      <xdr:rowOff>133350</xdr:rowOff>
    </xdr:to>
    <xdr:sp>
      <xdr:nvSpPr>
        <xdr:cNvPr id="99" name="Line 913"/>
        <xdr:cNvSpPr>
          <a:spLocks/>
        </xdr:cNvSpPr>
      </xdr:nvSpPr>
      <xdr:spPr>
        <a:xfrm flipV="1">
          <a:off x="7248525" y="1289208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465</xdr:row>
      <xdr:rowOff>142875</xdr:rowOff>
    </xdr:from>
    <xdr:to>
      <xdr:col>18</xdr:col>
      <xdr:colOff>0</xdr:colOff>
      <xdr:row>465</xdr:row>
      <xdr:rowOff>142875</xdr:rowOff>
    </xdr:to>
    <xdr:sp>
      <xdr:nvSpPr>
        <xdr:cNvPr id="100" name="Line 913"/>
        <xdr:cNvSpPr>
          <a:spLocks/>
        </xdr:cNvSpPr>
      </xdr:nvSpPr>
      <xdr:spPr>
        <a:xfrm flipV="1">
          <a:off x="7239000" y="129282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467</xdr:row>
      <xdr:rowOff>161925</xdr:rowOff>
    </xdr:from>
    <xdr:to>
      <xdr:col>18</xdr:col>
      <xdr:colOff>28575</xdr:colOff>
      <xdr:row>467</xdr:row>
      <xdr:rowOff>161925</xdr:rowOff>
    </xdr:to>
    <xdr:sp>
      <xdr:nvSpPr>
        <xdr:cNvPr id="101" name="Line 913"/>
        <xdr:cNvSpPr>
          <a:spLocks/>
        </xdr:cNvSpPr>
      </xdr:nvSpPr>
      <xdr:spPr>
        <a:xfrm flipV="1">
          <a:off x="7267575" y="129673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610</xdr:row>
      <xdr:rowOff>257175</xdr:rowOff>
    </xdr:from>
    <xdr:to>
      <xdr:col>18</xdr:col>
      <xdr:colOff>28575</xdr:colOff>
      <xdr:row>610</xdr:row>
      <xdr:rowOff>257175</xdr:rowOff>
    </xdr:to>
    <xdr:sp>
      <xdr:nvSpPr>
        <xdr:cNvPr id="102" name="Line 913"/>
        <xdr:cNvSpPr>
          <a:spLocks/>
        </xdr:cNvSpPr>
      </xdr:nvSpPr>
      <xdr:spPr>
        <a:xfrm flipV="1">
          <a:off x="7267575" y="1637061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480</xdr:row>
      <xdr:rowOff>123825</xdr:rowOff>
    </xdr:from>
    <xdr:to>
      <xdr:col>18</xdr:col>
      <xdr:colOff>19050</xdr:colOff>
      <xdr:row>480</xdr:row>
      <xdr:rowOff>123825</xdr:rowOff>
    </xdr:to>
    <xdr:sp>
      <xdr:nvSpPr>
        <xdr:cNvPr id="103" name="Line 913"/>
        <xdr:cNvSpPr>
          <a:spLocks/>
        </xdr:cNvSpPr>
      </xdr:nvSpPr>
      <xdr:spPr>
        <a:xfrm flipV="1">
          <a:off x="7258050" y="1319974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482</xdr:row>
      <xdr:rowOff>133350</xdr:rowOff>
    </xdr:from>
    <xdr:to>
      <xdr:col>18</xdr:col>
      <xdr:colOff>28575</xdr:colOff>
      <xdr:row>482</xdr:row>
      <xdr:rowOff>133350</xdr:rowOff>
    </xdr:to>
    <xdr:sp>
      <xdr:nvSpPr>
        <xdr:cNvPr id="104" name="Line 913"/>
        <xdr:cNvSpPr>
          <a:spLocks/>
        </xdr:cNvSpPr>
      </xdr:nvSpPr>
      <xdr:spPr>
        <a:xfrm flipV="1">
          <a:off x="7267575" y="132340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484</xdr:row>
      <xdr:rowOff>161925</xdr:rowOff>
    </xdr:from>
    <xdr:to>
      <xdr:col>18</xdr:col>
      <xdr:colOff>19050</xdr:colOff>
      <xdr:row>484</xdr:row>
      <xdr:rowOff>161925</xdr:rowOff>
    </xdr:to>
    <xdr:sp>
      <xdr:nvSpPr>
        <xdr:cNvPr id="105" name="Line 913"/>
        <xdr:cNvSpPr>
          <a:spLocks/>
        </xdr:cNvSpPr>
      </xdr:nvSpPr>
      <xdr:spPr>
        <a:xfrm flipV="1">
          <a:off x="7258050" y="1326927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531</xdr:row>
      <xdr:rowOff>152400</xdr:rowOff>
    </xdr:from>
    <xdr:to>
      <xdr:col>17</xdr:col>
      <xdr:colOff>247650</xdr:colOff>
      <xdr:row>531</xdr:row>
      <xdr:rowOff>152400</xdr:rowOff>
    </xdr:to>
    <xdr:sp>
      <xdr:nvSpPr>
        <xdr:cNvPr id="106" name="Line 913"/>
        <xdr:cNvSpPr>
          <a:spLocks/>
        </xdr:cNvSpPr>
      </xdr:nvSpPr>
      <xdr:spPr>
        <a:xfrm flipV="1">
          <a:off x="7229475" y="145132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495</xdr:row>
      <xdr:rowOff>133350</xdr:rowOff>
    </xdr:from>
    <xdr:to>
      <xdr:col>18</xdr:col>
      <xdr:colOff>9525</xdr:colOff>
      <xdr:row>495</xdr:row>
      <xdr:rowOff>133350</xdr:rowOff>
    </xdr:to>
    <xdr:sp>
      <xdr:nvSpPr>
        <xdr:cNvPr id="107" name="Line 913"/>
        <xdr:cNvSpPr>
          <a:spLocks/>
        </xdr:cNvSpPr>
      </xdr:nvSpPr>
      <xdr:spPr>
        <a:xfrm flipV="1">
          <a:off x="7248525" y="1352835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498</xdr:row>
      <xdr:rowOff>161925</xdr:rowOff>
    </xdr:from>
    <xdr:to>
      <xdr:col>18</xdr:col>
      <xdr:colOff>28575</xdr:colOff>
      <xdr:row>498</xdr:row>
      <xdr:rowOff>161925</xdr:rowOff>
    </xdr:to>
    <xdr:sp>
      <xdr:nvSpPr>
        <xdr:cNvPr id="108" name="Line 913"/>
        <xdr:cNvSpPr>
          <a:spLocks/>
        </xdr:cNvSpPr>
      </xdr:nvSpPr>
      <xdr:spPr>
        <a:xfrm flipV="1">
          <a:off x="7267575" y="1361694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501</xdr:row>
      <xdr:rowOff>171450</xdr:rowOff>
    </xdr:from>
    <xdr:to>
      <xdr:col>18</xdr:col>
      <xdr:colOff>28575</xdr:colOff>
      <xdr:row>501</xdr:row>
      <xdr:rowOff>171450</xdr:rowOff>
    </xdr:to>
    <xdr:sp>
      <xdr:nvSpPr>
        <xdr:cNvPr id="109" name="Line 913"/>
        <xdr:cNvSpPr>
          <a:spLocks/>
        </xdr:cNvSpPr>
      </xdr:nvSpPr>
      <xdr:spPr>
        <a:xfrm flipV="1">
          <a:off x="7267575" y="1370361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528</xdr:row>
      <xdr:rowOff>161925</xdr:rowOff>
    </xdr:from>
    <xdr:to>
      <xdr:col>18</xdr:col>
      <xdr:colOff>9525</xdr:colOff>
      <xdr:row>528</xdr:row>
      <xdr:rowOff>161925</xdr:rowOff>
    </xdr:to>
    <xdr:sp>
      <xdr:nvSpPr>
        <xdr:cNvPr id="110" name="Line 913"/>
        <xdr:cNvSpPr>
          <a:spLocks/>
        </xdr:cNvSpPr>
      </xdr:nvSpPr>
      <xdr:spPr>
        <a:xfrm flipV="1">
          <a:off x="7248525" y="1444180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503</xdr:row>
      <xdr:rowOff>171450</xdr:rowOff>
    </xdr:from>
    <xdr:to>
      <xdr:col>18</xdr:col>
      <xdr:colOff>47625</xdr:colOff>
      <xdr:row>503</xdr:row>
      <xdr:rowOff>171450</xdr:rowOff>
    </xdr:to>
    <xdr:sp>
      <xdr:nvSpPr>
        <xdr:cNvPr id="111" name="Line 913"/>
        <xdr:cNvSpPr>
          <a:spLocks/>
        </xdr:cNvSpPr>
      </xdr:nvSpPr>
      <xdr:spPr>
        <a:xfrm flipV="1">
          <a:off x="7286625" y="137607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591</xdr:row>
      <xdr:rowOff>276225</xdr:rowOff>
    </xdr:from>
    <xdr:to>
      <xdr:col>18</xdr:col>
      <xdr:colOff>28575</xdr:colOff>
      <xdr:row>591</xdr:row>
      <xdr:rowOff>276225</xdr:rowOff>
    </xdr:to>
    <xdr:sp>
      <xdr:nvSpPr>
        <xdr:cNvPr id="112" name="Line 913"/>
        <xdr:cNvSpPr>
          <a:spLocks/>
        </xdr:cNvSpPr>
      </xdr:nvSpPr>
      <xdr:spPr>
        <a:xfrm flipV="1">
          <a:off x="7267575" y="1588484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596</xdr:row>
      <xdr:rowOff>295275</xdr:rowOff>
    </xdr:from>
    <xdr:to>
      <xdr:col>18</xdr:col>
      <xdr:colOff>0</xdr:colOff>
      <xdr:row>596</xdr:row>
      <xdr:rowOff>295275</xdr:rowOff>
    </xdr:to>
    <xdr:sp>
      <xdr:nvSpPr>
        <xdr:cNvPr id="113" name="Line 913"/>
        <xdr:cNvSpPr>
          <a:spLocks/>
        </xdr:cNvSpPr>
      </xdr:nvSpPr>
      <xdr:spPr>
        <a:xfrm flipV="1">
          <a:off x="7239000" y="160029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585</xdr:row>
      <xdr:rowOff>276225</xdr:rowOff>
    </xdr:from>
    <xdr:to>
      <xdr:col>18</xdr:col>
      <xdr:colOff>38100</xdr:colOff>
      <xdr:row>585</xdr:row>
      <xdr:rowOff>276225</xdr:rowOff>
    </xdr:to>
    <xdr:sp>
      <xdr:nvSpPr>
        <xdr:cNvPr id="114" name="Line 913"/>
        <xdr:cNvSpPr>
          <a:spLocks/>
        </xdr:cNvSpPr>
      </xdr:nvSpPr>
      <xdr:spPr>
        <a:xfrm flipV="1">
          <a:off x="7277100" y="1573625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646</xdr:row>
      <xdr:rowOff>276225</xdr:rowOff>
    </xdr:from>
    <xdr:to>
      <xdr:col>18</xdr:col>
      <xdr:colOff>47625</xdr:colOff>
      <xdr:row>646</xdr:row>
      <xdr:rowOff>285750</xdr:rowOff>
    </xdr:to>
    <xdr:sp>
      <xdr:nvSpPr>
        <xdr:cNvPr id="115" name="Line 913"/>
        <xdr:cNvSpPr>
          <a:spLocks/>
        </xdr:cNvSpPr>
      </xdr:nvSpPr>
      <xdr:spPr>
        <a:xfrm>
          <a:off x="7543800" y="171592875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645</xdr:row>
      <xdr:rowOff>0</xdr:rowOff>
    </xdr:from>
    <xdr:to>
      <xdr:col>18</xdr:col>
      <xdr:colOff>38100</xdr:colOff>
      <xdr:row>645</xdr:row>
      <xdr:rowOff>0</xdr:rowOff>
    </xdr:to>
    <xdr:sp>
      <xdr:nvSpPr>
        <xdr:cNvPr id="116" name="Line 913"/>
        <xdr:cNvSpPr>
          <a:spLocks/>
        </xdr:cNvSpPr>
      </xdr:nvSpPr>
      <xdr:spPr>
        <a:xfrm>
          <a:off x="7524750" y="1712118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558</xdr:row>
      <xdr:rowOff>152400</xdr:rowOff>
    </xdr:from>
    <xdr:to>
      <xdr:col>18</xdr:col>
      <xdr:colOff>38100</xdr:colOff>
      <xdr:row>558</xdr:row>
      <xdr:rowOff>152400</xdr:rowOff>
    </xdr:to>
    <xdr:sp>
      <xdr:nvSpPr>
        <xdr:cNvPr id="117" name="Line 913"/>
        <xdr:cNvSpPr>
          <a:spLocks/>
        </xdr:cNvSpPr>
      </xdr:nvSpPr>
      <xdr:spPr>
        <a:xfrm flipV="1">
          <a:off x="7277100" y="1510093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556</xdr:row>
      <xdr:rowOff>180975</xdr:rowOff>
    </xdr:from>
    <xdr:to>
      <xdr:col>18</xdr:col>
      <xdr:colOff>19050</xdr:colOff>
      <xdr:row>556</xdr:row>
      <xdr:rowOff>180975</xdr:rowOff>
    </xdr:to>
    <xdr:sp>
      <xdr:nvSpPr>
        <xdr:cNvPr id="118" name="Line 913"/>
        <xdr:cNvSpPr>
          <a:spLocks/>
        </xdr:cNvSpPr>
      </xdr:nvSpPr>
      <xdr:spPr>
        <a:xfrm flipV="1">
          <a:off x="7258050" y="15056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554</xdr:row>
      <xdr:rowOff>152400</xdr:rowOff>
    </xdr:from>
    <xdr:to>
      <xdr:col>18</xdr:col>
      <xdr:colOff>9525</xdr:colOff>
      <xdr:row>554</xdr:row>
      <xdr:rowOff>152400</xdr:rowOff>
    </xdr:to>
    <xdr:sp>
      <xdr:nvSpPr>
        <xdr:cNvPr id="119" name="Line 913"/>
        <xdr:cNvSpPr>
          <a:spLocks/>
        </xdr:cNvSpPr>
      </xdr:nvSpPr>
      <xdr:spPr>
        <a:xfrm flipV="1">
          <a:off x="7248525" y="1500568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552</xdr:row>
      <xdr:rowOff>161925</xdr:rowOff>
    </xdr:from>
    <xdr:to>
      <xdr:col>17</xdr:col>
      <xdr:colOff>257175</xdr:colOff>
      <xdr:row>552</xdr:row>
      <xdr:rowOff>161925</xdr:rowOff>
    </xdr:to>
    <xdr:sp>
      <xdr:nvSpPr>
        <xdr:cNvPr id="120" name="Line 913"/>
        <xdr:cNvSpPr>
          <a:spLocks/>
        </xdr:cNvSpPr>
      </xdr:nvSpPr>
      <xdr:spPr>
        <a:xfrm flipV="1">
          <a:off x="7239000" y="1495901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560</xdr:row>
      <xdr:rowOff>180975</xdr:rowOff>
    </xdr:from>
    <xdr:to>
      <xdr:col>18</xdr:col>
      <xdr:colOff>28575</xdr:colOff>
      <xdr:row>560</xdr:row>
      <xdr:rowOff>180975</xdr:rowOff>
    </xdr:to>
    <xdr:sp>
      <xdr:nvSpPr>
        <xdr:cNvPr id="121" name="Line 913"/>
        <xdr:cNvSpPr>
          <a:spLocks/>
        </xdr:cNvSpPr>
      </xdr:nvSpPr>
      <xdr:spPr>
        <a:xfrm flipV="1">
          <a:off x="7267575" y="1515141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598</xdr:row>
      <xdr:rowOff>285750</xdr:rowOff>
    </xdr:from>
    <xdr:to>
      <xdr:col>17</xdr:col>
      <xdr:colOff>257175</xdr:colOff>
      <xdr:row>598</xdr:row>
      <xdr:rowOff>285750</xdr:rowOff>
    </xdr:to>
    <xdr:sp>
      <xdr:nvSpPr>
        <xdr:cNvPr id="122" name="Line 913"/>
        <xdr:cNvSpPr>
          <a:spLocks/>
        </xdr:cNvSpPr>
      </xdr:nvSpPr>
      <xdr:spPr>
        <a:xfrm flipV="1">
          <a:off x="7239000" y="160477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600</xdr:row>
      <xdr:rowOff>285750</xdr:rowOff>
    </xdr:from>
    <xdr:to>
      <xdr:col>18</xdr:col>
      <xdr:colOff>19050</xdr:colOff>
      <xdr:row>600</xdr:row>
      <xdr:rowOff>285750</xdr:rowOff>
    </xdr:to>
    <xdr:sp>
      <xdr:nvSpPr>
        <xdr:cNvPr id="123" name="Line 913"/>
        <xdr:cNvSpPr>
          <a:spLocks/>
        </xdr:cNvSpPr>
      </xdr:nvSpPr>
      <xdr:spPr>
        <a:xfrm flipV="1">
          <a:off x="7258050" y="161058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562</xdr:row>
      <xdr:rowOff>161925</xdr:rowOff>
    </xdr:from>
    <xdr:to>
      <xdr:col>18</xdr:col>
      <xdr:colOff>38100</xdr:colOff>
      <xdr:row>562</xdr:row>
      <xdr:rowOff>161925</xdr:rowOff>
    </xdr:to>
    <xdr:sp>
      <xdr:nvSpPr>
        <xdr:cNvPr id="124" name="Line 913"/>
        <xdr:cNvSpPr>
          <a:spLocks/>
        </xdr:cNvSpPr>
      </xdr:nvSpPr>
      <xdr:spPr>
        <a:xfrm flipV="1">
          <a:off x="7277100" y="1519713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565</xdr:row>
      <xdr:rowOff>142875</xdr:rowOff>
    </xdr:from>
    <xdr:to>
      <xdr:col>18</xdr:col>
      <xdr:colOff>9525</xdr:colOff>
      <xdr:row>565</xdr:row>
      <xdr:rowOff>142875</xdr:rowOff>
    </xdr:to>
    <xdr:sp>
      <xdr:nvSpPr>
        <xdr:cNvPr id="125" name="Line 913"/>
        <xdr:cNvSpPr>
          <a:spLocks/>
        </xdr:cNvSpPr>
      </xdr:nvSpPr>
      <xdr:spPr>
        <a:xfrm flipV="1">
          <a:off x="7248525" y="1527143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567</xdr:row>
      <xdr:rowOff>171450</xdr:rowOff>
    </xdr:from>
    <xdr:to>
      <xdr:col>18</xdr:col>
      <xdr:colOff>9525</xdr:colOff>
      <xdr:row>567</xdr:row>
      <xdr:rowOff>171450</xdr:rowOff>
    </xdr:to>
    <xdr:sp>
      <xdr:nvSpPr>
        <xdr:cNvPr id="126" name="Line 913"/>
        <xdr:cNvSpPr>
          <a:spLocks/>
        </xdr:cNvSpPr>
      </xdr:nvSpPr>
      <xdr:spPr>
        <a:xfrm flipV="1">
          <a:off x="7248525" y="1532191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27" name="Line 172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28" name="Line 173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29" name="Line 174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0" name="Line 175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1" name="Line 176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2" name="Line 177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3" name="Line 178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4" name="Line 179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5" name="Line 180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6" name="Line 181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7" name="Line 182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8" name="Line 183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39" name="Line 184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0" name="Line 185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1" name="Line 186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2" name="Line 187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3" name="Line 189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4" name="Line 190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5" name="Line 191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6" name="Line 192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7" name="Line 193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8" name="Line 194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49" name="Line 195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0" name="Line 196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1" name="Line 197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2" name="Line 198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3" name="Line 199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4" name="Line 200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5" name="Line 201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6" name="Line 202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7" name="Line 203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708</xdr:row>
      <xdr:rowOff>0</xdr:rowOff>
    </xdr:from>
    <xdr:to>
      <xdr:col>18</xdr:col>
      <xdr:colOff>0</xdr:colOff>
      <xdr:row>708</xdr:row>
      <xdr:rowOff>0</xdr:rowOff>
    </xdr:to>
    <xdr:sp>
      <xdr:nvSpPr>
        <xdr:cNvPr id="158" name="Line 204"/>
        <xdr:cNvSpPr>
          <a:spLocks/>
        </xdr:cNvSpPr>
      </xdr:nvSpPr>
      <xdr:spPr>
        <a:xfrm>
          <a:off x="6753225" y="18688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731</xdr:row>
      <xdr:rowOff>0</xdr:rowOff>
    </xdr:from>
    <xdr:to>
      <xdr:col>17</xdr:col>
      <xdr:colOff>247650</xdr:colOff>
      <xdr:row>731</xdr:row>
      <xdr:rowOff>0</xdr:rowOff>
    </xdr:to>
    <xdr:sp>
      <xdr:nvSpPr>
        <xdr:cNvPr id="159" name="Line 878"/>
        <xdr:cNvSpPr>
          <a:spLocks/>
        </xdr:cNvSpPr>
      </xdr:nvSpPr>
      <xdr:spPr>
        <a:xfrm>
          <a:off x="6753225" y="1931384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702</xdr:row>
      <xdr:rowOff>0</xdr:rowOff>
    </xdr:from>
    <xdr:to>
      <xdr:col>18</xdr:col>
      <xdr:colOff>9525</xdr:colOff>
      <xdr:row>702</xdr:row>
      <xdr:rowOff>0</xdr:rowOff>
    </xdr:to>
    <xdr:sp>
      <xdr:nvSpPr>
        <xdr:cNvPr id="160" name="Line 204"/>
        <xdr:cNvSpPr>
          <a:spLocks/>
        </xdr:cNvSpPr>
      </xdr:nvSpPr>
      <xdr:spPr>
        <a:xfrm>
          <a:off x="7534275" y="1851660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718</xdr:row>
      <xdr:rowOff>0</xdr:rowOff>
    </xdr:from>
    <xdr:to>
      <xdr:col>17</xdr:col>
      <xdr:colOff>247650</xdr:colOff>
      <xdr:row>718</xdr:row>
      <xdr:rowOff>0</xdr:rowOff>
    </xdr:to>
    <xdr:sp>
      <xdr:nvSpPr>
        <xdr:cNvPr id="161" name="Line 204"/>
        <xdr:cNvSpPr>
          <a:spLocks/>
        </xdr:cNvSpPr>
      </xdr:nvSpPr>
      <xdr:spPr>
        <a:xfrm>
          <a:off x="8296275" y="1895284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728</xdr:row>
      <xdr:rowOff>0</xdr:rowOff>
    </xdr:from>
    <xdr:to>
      <xdr:col>17</xdr:col>
      <xdr:colOff>247650</xdr:colOff>
      <xdr:row>728</xdr:row>
      <xdr:rowOff>0</xdr:rowOff>
    </xdr:to>
    <xdr:sp>
      <xdr:nvSpPr>
        <xdr:cNvPr id="162" name="Line 878"/>
        <xdr:cNvSpPr>
          <a:spLocks/>
        </xdr:cNvSpPr>
      </xdr:nvSpPr>
      <xdr:spPr>
        <a:xfrm>
          <a:off x="6753225" y="1922811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583</xdr:row>
      <xdr:rowOff>257175</xdr:rowOff>
    </xdr:from>
    <xdr:to>
      <xdr:col>18</xdr:col>
      <xdr:colOff>19050</xdr:colOff>
      <xdr:row>583</xdr:row>
      <xdr:rowOff>257175</xdr:rowOff>
    </xdr:to>
    <xdr:sp>
      <xdr:nvSpPr>
        <xdr:cNvPr id="163" name="Line 913"/>
        <xdr:cNvSpPr>
          <a:spLocks/>
        </xdr:cNvSpPr>
      </xdr:nvSpPr>
      <xdr:spPr>
        <a:xfrm flipV="1">
          <a:off x="7258050" y="15681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588</xdr:row>
      <xdr:rowOff>285750</xdr:rowOff>
    </xdr:from>
    <xdr:to>
      <xdr:col>18</xdr:col>
      <xdr:colOff>19050</xdr:colOff>
      <xdr:row>588</xdr:row>
      <xdr:rowOff>285750</xdr:rowOff>
    </xdr:to>
    <xdr:sp>
      <xdr:nvSpPr>
        <xdr:cNvPr id="164" name="Line 913"/>
        <xdr:cNvSpPr>
          <a:spLocks/>
        </xdr:cNvSpPr>
      </xdr:nvSpPr>
      <xdr:spPr>
        <a:xfrm flipV="1">
          <a:off x="7258050" y="15810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604</xdr:row>
      <xdr:rowOff>0</xdr:rowOff>
    </xdr:from>
    <xdr:to>
      <xdr:col>17</xdr:col>
      <xdr:colOff>257175</xdr:colOff>
      <xdr:row>604</xdr:row>
      <xdr:rowOff>0</xdr:rowOff>
    </xdr:to>
    <xdr:sp>
      <xdr:nvSpPr>
        <xdr:cNvPr id="165" name="Line 913"/>
        <xdr:cNvSpPr>
          <a:spLocks/>
        </xdr:cNvSpPr>
      </xdr:nvSpPr>
      <xdr:spPr>
        <a:xfrm flipV="1">
          <a:off x="7239000" y="161820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613</xdr:row>
      <xdr:rowOff>9525</xdr:rowOff>
    </xdr:from>
    <xdr:to>
      <xdr:col>18</xdr:col>
      <xdr:colOff>9525</xdr:colOff>
      <xdr:row>613</xdr:row>
      <xdr:rowOff>9525</xdr:rowOff>
    </xdr:to>
    <xdr:sp>
      <xdr:nvSpPr>
        <xdr:cNvPr id="166" name="Line 913"/>
        <xdr:cNvSpPr>
          <a:spLocks/>
        </xdr:cNvSpPr>
      </xdr:nvSpPr>
      <xdr:spPr>
        <a:xfrm flipV="1">
          <a:off x="7248525" y="1641062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617</xdr:row>
      <xdr:rowOff>0</xdr:rowOff>
    </xdr:from>
    <xdr:to>
      <xdr:col>18</xdr:col>
      <xdr:colOff>28575</xdr:colOff>
      <xdr:row>617</xdr:row>
      <xdr:rowOff>0</xdr:rowOff>
    </xdr:to>
    <xdr:sp>
      <xdr:nvSpPr>
        <xdr:cNvPr id="167" name="Line 913"/>
        <xdr:cNvSpPr>
          <a:spLocks/>
        </xdr:cNvSpPr>
      </xdr:nvSpPr>
      <xdr:spPr>
        <a:xfrm flipV="1">
          <a:off x="7267575" y="1650206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648</xdr:row>
      <xdr:rowOff>285750</xdr:rowOff>
    </xdr:from>
    <xdr:to>
      <xdr:col>18</xdr:col>
      <xdr:colOff>38100</xdr:colOff>
      <xdr:row>648</xdr:row>
      <xdr:rowOff>285750</xdr:rowOff>
    </xdr:to>
    <xdr:sp>
      <xdr:nvSpPr>
        <xdr:cNvPr id="168" name="Line 913"/>
        <xdr:cNvSpPr>
          <a:spLocks/>
        </xdr:cNvSpPr>
      </xdr:nvSpPr>
      <xdr:spPr>
        <a:xfrm>
          <a:off x="7534275" y="1719929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651</xdr:row>
      <xdr:rowOff>0</xdr:rowOff>
    </xdr:from>
    <xdr:to>
      <xdr:col>18</xdr:col>
      <xdr:colOff>19050</xdr:colOff>
      <xdr:row>651</xdr:row>
      <xdr:rowOff>0</xdr:rowOff>
    </xdr:to>
    <xdr:sp>
      <xdr:nvSpPr>
        <xdr:cNvPr id="169" name="Line 913"/>
        <xdr:cNvSpPr>
          <a:spLocks/>
        </xdr:cNvSpPr>
      </xdr:nvSpPr>
      <xdr:spPr>
        <a:xfrm>
          <a:off x="7515225" y="1723834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652</xdr:row>
      <xdr:rowOff>285750</xdr:rowOff>
    </xdr:from>
    <xdr:to>
      <xdr:col>18</xdr:col>
      <xdr:colOff>0</xdr:colOff>
      <xdr:row>652</xdr:row>
      <xdr:rowOff>285750</xdr:rowOff>
    </xdr:to>
    <xdr:sp>
      <xdr:nvSpPr>
        <xdr:cNvPr id="170" name="Line 913"/>
        <xdr:cNvSpPr>
          <a:spLocks/>
        </xdr:cNvSpPr>
      </xdr:nvSpPr>
      <xdr:spPr>
        <a:xfrm>
          <a:off x="7496175" y="1727739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654</xdr:row>
      <xdr:rowOff>285750</xdr:rowOff>
    </xdr:from>
    <xdr:to>
      <xdr:col>18</xdr:col>
      <xdr:colOff>9525</xdr:colOff>
      <xdr:row>655</xdr:row>
      <xdr:rowOff>0</xdr:rowOff>
    </xdr:to>
    <xdr:sp>
      <xdr:nvSpPr>
        <xdr:cNvPr id="171" name="Line 913"/>
        <xdr:cNvSpPr>
          <a:spLocks/>
        </xdr:cNvSpPr>
      </xdr:nvSpPr>
      <xdr:spPr>
        <a:xfrm flipV="1">
          <a:off x="7524750" y="173164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657</xdr:row>
      <xdr:rowOff>9525</xdr:rowOff>
    </xdr:from>
    <xdr:to>
      <xdr:col>18</xdr:col>
      <xdr:colOff>19050</xdr:colOff>
      <xdr:row>657</xdr:row>
      <xdr:rowOff>9525</xdr:rowOff>
    </xdr:to>
    <xdr:sp>
      <xdr:nvSpPr>
        <xdr:cNvPr id="172" name="Line 913"/>
        <xdr:cNvSpPr>
          <a:spLocks/>
        </xdr:cNvSpPr>
      </xdr:nvSpPr>
      <xdr:spPr>
        <a:xfrm>
          <a:off x="7515225" y="173564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664</xdr:row>
      <xdr:rowOff>276225</xdr:rowOff>
    </xdr:from>
    <xdr:to>
      <xdr:col>18</xdr:col>
      <xdr:colOff>28575</xdr:colOff>
      <xdr:row>664</xdr:row>
      <xdr:rowOff>285750</xdr:rowOff>
    </xdr:to>
    <xdr:sp>
      <xdr:nvSpPr>
        <xdr:cNvPr id="173" name="Line 913"/>
        <xdr:cNvSpPr>
          <a:spLocks/>
        </xdr:cNvSpPr>
      </xdr:nvSpPr>
      <xdr:spPr>
        <a:xfrm>
          <a:off x="7524750" y="175107600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663</xdr:row>
      <xdr:rowOff>9525</xdr:rowOff>
    </xdr:from>
    <xdr:to>
      <xdr:col>18</xdr:col>
      <xdr:colOff>9525</xdr:colOff>
      <xdr:row>663</xdr:row>
      <xdr:rowOff>9525</xdr:rowOff>
    </xdr:to>
    <xdr:sp>
      <xdr:nvSpPr>
        <xdr:cNvPr id="174" name="Line 913"/>
        <xdr:cNvSpPr>
          <a:spLocks/>
        </xdr:cNvSpPr>
      </xdr:nvSpPr>
      <xdr:spPr>
        <a:xfrm>
          <a:off x="7505700" y="1747361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661</xdr:row>
      <xdr:rowOff>0</xdr:rowOff>
    </xdr:from>
    <xdr:to>
      <xdr:col>18</xdr:col>
      <xdr:colOff>19050</xdr:colOff>
      <xdr:row>661</xdr:row>
      <xdr:rowOff>0</xdr:rowOff>
    </xdr:to>
    <xdr:sp>
      <xdr:nvSpPr>
        <xdr:cNvPr id="175" name="Line 913"/>
        <xdr:cNvSpPr>
          <a:spLocks/>
        </xdr:cNvSpPr>
      </xdr:nvSpPr>
      <xdr:spPr>
        <a:xfrm>
          <a:off x="7515225" y="1743360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658</xdr:row>
      <xdr:rowOff>276225</xdr:rowOff>
    </xdr:from>
    <xdr:to>
      <xdr:col>18</xdr:col>
      <xdr:colOff>28575</xdr:colOff>
      <xdr:row>658</xdr:row>
      <xdr:rowOff>276225</xdr:rowOff>
    </xdr:to>
    <xdr:sp>
      <xdr:nvSpPr>
        <xdr:cNvPr id="176" name="Line 913"/>
        <xdr:cNvSpPr>
          <a:spLocks/>
        </xdr:cNvSpPr>
      </xdr:nvSpPr>
      <xdr:spPr>
        <a:xfrm>
          <a:off x="7524750" y="1739360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666</xdr:row>
      <xdr:rowOff>285750</xdr:rowOff>
    </xdr:from>
    <xdr:to>
      <xdr:col>18</xdr:col>
      <xdr:colOff>9525</xdr:colOff>
      <xdr:row>666</xdr:row>
      <xdr:rowOff>285750</xdr:rowOff>
    </xdr:to>
    <xdr:sp>
      <xdr:nvSpPr>
        <xdr:cNvPr id="177" name="Line 913"/>
        <xdr:cNvSpPr>
          <a:spLocks/>
        </xdr:cNvSpPr>
      </xdr:nvSpPr>
      <xdr:spPr>
        <a:xfrm>
          <a:off x="7505700" y="1755076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668</xdr:row>
      <xdr:rowOff>285750</xdr:rowOff>
    </xdr:from>
    <xdr:to>
      <xdr:col>18</xdr:col>
      <xdr:colOff>9525</xdr:colOff>
      <xdr:row>668</xdr:row>
      <xdr:rowOff>285750</xdr:rowOff>
    </xdr:to>
    <xdr:sp>
      <xdr:nvSpPr>
        <xdr:cNvPr id="178" name="Line 913"/>
        <xdr:cNvSpPr>
          <a:spLocks/>
        </xdr:cNvSpPr>
      </xdr:nvSpPr>
      <xdr:spPr>
        <a:xfrm>
          <a:off x="7505700" y="1759172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677</xdr:row>
      <xdr:rowOff>0</xdr:rowOff>
    </xdr:from>
    <xdr:to>
      <xdr:col>18</xdr:col>
      <xdr:colOff>9525</xdr:colOff>
      <xdr:row>677</xdr:row>
      <xdr:rowOff>0</xdr:rowOff>
    </xdr:to>
    <xdr:sp>
      <xdr:nvSpPr>
        <xdr:cNvPr id="179" name="Line 913"/>
        <xdr:cNvSpPr>
          <a:spLocks/>
        </xdr:cNvSpPr>
      </xdr:nvSpPr>
      <xdr:spPr>
        <a:xfrm>
          <a:off x="7505700" y="1780222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684</xdr:row>
      <xdr:rowOff>276225</xdr:rowOff>
    </xdr:from>
    <xdr:to>
      <xdr:col>18</xdr:col>
      <xdr:colOff>9525</xdr:colOff>
      <xdr:row>684</xdr:row>
      <xdr:rowOff>276225</xdr:rowOff>
    </xdr:to>
    <xdr:sp>
      <xdr:nvSpPr>
        <xdr:cNvPr id="180" name="Line 913"/>
        <xdr:cNvSpPr>
          <a:spLocks/>
        </xdr:cNvSpPr>
      </xdr:nvSpPr>
      <xdr:spPr>
        <a:xfrm>
          <a:off x="7505700" y="1802987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679</xdr:row>
      <xdr:rowOff>285750</xdr:rowOff>
    </xdr:from>
    <xdr:to>
      <xdr:col>18</xdr:col>
      <xdr:colOff>9525</xdr:colOff>
      <xdr:row>679</xdr:row>
      <xdr:rowOff>285750</xdr:rowOff>
    </xdr:to>
    <xdr:sp>
      <xdr:nvSpPr>
        <xdr:cNvPr id="181" name="Line 913"/>
        <xdr:cNvSpPr>
          <a:spLocks/>
        </xdr:cNvSpPr>
      </xdr:nvSpPr>
      <xdr:spPr>
        <a:xfrm>
          <a:off x="7505700" y="1788795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view="pageBreakPreview" zoomScaleNormal="75" zoomScaleSheetLayoutView="100" zoomScalePageLayoutView="0" workbookViewId="0" topLeftCell="A119">
      <selection activeCell="F122" sqref="F122"/>
    </sheetView>
  </sheetViews>
  <sheetFormatPr defaultColWidth="9.140625" defaultRowHeight="12.75"/>
  <cols>
    <col min="1" max="1" width="4.8515625" style="1" customWidth="1"/>
    <col min="2" max="2" width="32.8515625" style="1" customWidth="1"/>
    <col min="3" max="3" width="33.421875" style="35" customWidth="1"/>
    <col min="4" max="4" width="11.28125" style="1" customWidth="1"/>
    <col min="5" max="5" width="12.7109375" style="110" customWidth="1"/>
    <col min="6" max="6" width="9.140625" style="1" customWidth="1"/>
    <col min="7" max="17" width="3.57421875" style="1" customWidth="1"/>
    <col min="18" max="18" width="3.421875" style="1" customWidth="1"/>
    <col min="19" max="16384" width="9.140625" style="1" customWidth="1"/>
  </cols>
  <sheetData>
    <row r="1" spans="1:18" ht="23.25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23.25" customHeight="1">
      <c r="A2" s="450" t="s">
        <v>419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ht="23.25" customHeight="1">
      <c r="A3" s="450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</row>
    <row r="4" ht="12" customHeight="1"/>
    <row r="5" spans="1:2" ht="21" customHeight="1">
      <c r="A5" s="2" t="s">
        <v>2</v>
      </c>
      <c r="B5" s="2"/>
    </row>
    <row r="6" ht="21" customHeight="1">
      <c r="A6" s="1" t="s">
        <v>20</v>
      </c>
    </row>
    <row r="7" ht="12" customHeight="1"/>
    <row r="8" spans="1:18" ht="21" customHeight="1">
      <c r="A8" s="3" t="s">
        <v>22</v>
      </c>
      <c r="B8" s="442" t="s">
        <v>3</v>
      </c>
      <c r="C8" s="7" t="s">
        <v>4</v>
      </c>
      <c r="D8" s="444" t="s">
        <v>6</v>
      </c>
      <c r="E8" s="3" t="s">
        <v>24</v>
      </c>
      <c r="F8" s="7" t="s">
        <v>15</v>
      </c>
      <c r="G8" s="446" t="s">
        <v>388</v>
      </c>
      <c r="H8" s="447"/>
      <c r="I8" s="448"/>
      <c r="J8" s="446" t="s">
        <v>550</v>
      </c>
      <c r="K8" s="447"/>
      <c r="L8" s="447"/>
      <c r="M8" s="447"/>
      <c r="N8" s="447"/>
      <c r="O8" s="447"/>
      <c r="P8" s="447"/>
      <c r="Q8" s="447"/>
      <c r="R8" s="448"/>
    </row>
    <row r="9" spans="1:18" ht="21" customHeight="1">
      <c r="A9" s="4" t="s">
        <v>23</v>
      </c>
      <c r="B9" s="443"/>
      <c r="C9" s="8" t="s">
        <v>5</v>
      </c>
      <c r="D9" s="445"/>
      <c r="E9" s="4" t="s">
        <v>7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16</v>
      </c>
      <c r="O9" s="9" t="s">
        <v>17</v>
      </c>
      <c r="P9" s="9" t="s">
        <v>19</v>
      </c>
      <c r="Q9" s="9" t="s">
        <v>18</v>
      </c>
      <c r="R9" s="9" t="s">
        <v>85</v>
      </c>
    </row>
    <row r="10" spans="1:18" ht="21" customHeight="1">
      <c r="A10" s="195">
        <v>1</v>
      </c>
      <c r="B10" s="105" t="s">
        <v>420</v>
      </c>
      <c r="C10" s="16" t="s">
        <v>426</v>
      </c>
      <c r="D10" s="68">
        <v>546900</v>
      </c>
      <c r="E10" s="205" t="s">
        <v>433</v>
      </c>
      <c r="F10" s="10" t="s">
        <v>21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1" customHeight="1">
      <c r="A11" s="10"/>
      <c r="B11" s="105" t="s">
        <v>422</v>
      </c>
      <c r="C11" s="10" t="s">
        <v>427</v>
      </c>
      <c r="D11" s="68"/>
      <c r="E11" s="205" t="s">
        <v>434</v>
      </c>
      <c r="F11" s="1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1" customHeight="1">
      <c r="A12" s="10"/>
      <c r="B12" s="36" t="s">
        <v>423</v>
      </c>
      <c r="C12" s="201" t="s">
        <v>428</v>
      </c>
      <c r="D12" s="68"/>
      <c r="E12" s="16" t="s">
        <v>357</v>
      </c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1" customHeight="1">
      <c r="A13" s="10"/>
      <c r="B13" s="1" t="s">
        <v>421</v>
      </c>
      <c r="C13" s="16" t="s">
        <v>430</v>
      </c>
      <c r="D13" s="68"/>
      <c r="E13" s="16" t="s">
        <v>292</v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1" customHeight="1">
      <c r="A14" s="10"/>
      <c r="B14" s="90" t="s">
        <v>438</v>
      </c>
      <c r="C14" s="16" t="s">
        <v>429</v>
      </c>
      <c r="D14" s="68" t="s">
        <v>103</v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1" customHeight="1">
      <c r="A15" s="10"/>
      <c r="B15" s="247" t="s">
        <v>424</v>
      </c>
      <c r="C15" s="16" t="s">
        <v>431</v>
      </c>
      <c r="D15" s="68"/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1" customHeight="1">
      <c r="A16" s="10"/>
      <c r="B16" s="264" t="s">
        <v>425</v>
      </c>
      <c r="C16" s="16" t="s">
        <v>432</v>
      </c>
      <c r="D16" s="68"/>
      <c r="E16" s="16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>
      <c r="A17" s="10"/>
      <c r="B17" s="264"/>
      <c r="C17" s="16" t="s">
        <v>549</v>
      </c>
      <c r="D17" s="68"/>
      <c r="E17" s="16"/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>
      <c r="A18" s="10"/>
      <c r="B18" s="264"/>
      <c r="C18" s="16"/>
      <c r="D18" s="68"/>
      <c r="E18" s="16"/>
      <c r="F18" s="10"/>
      <c r="G18" s="5"/>
      <c r="H18" s="5"/>
      <c r="I18" s="5"/>
      <c r="J18" s="16"/>
      <c r="K18" s="5"/>
      <c r="L18" s="5"/>
      <c r="M18" s="5"/>
      <c r="N18" s="5"/>
      <c r="O18" s="5"/>
      <c r="P18" s="5"/>
      <c r="Q18" s="5"/>
      <c r="R18" s="5"/>
    </row>
    <row r="19" spans="1:18" ht="21" customHeight="1">
      <c r="A19" s="205">
        <v>2</v>
      </c>
      <c r="B19" s="5" t="s">
        <v>435</v>
      </c>
      <c r="C19" s="16" t="s">
        <v>441</v>
      </c>
      <c r="D19" s="170">
        <v>440000</v>
      </c>
      <c r="E19" s="16" t="s">
        <v>446</v>
      </c>
      <c r="F19" s="10" t="s">
        <v>21</v>
      </c>
      <c r="G19" s="5"/>
      <c r="H19" s="5"/>
      <c r="I19" s="5"/>
      <c r="J19" s="10"/>
      <c r="K19" s="5"/>
      <c r="L19" s="5"/>
      <c r="M19" s="5"/>
      <c r="N19" s="5"/>
      <c r="O19" s="5"/>
      <c r="P19" s="5"/>
      <c r="Q19" s="5"/>
      <c r="R19" s="5"/>
    </row>
    <row r="20" spans="2:18" ht="21" customHeight="1">
      <c r="B20" s="381" t="s">
        <v>521</v>
      </c>
      <c r="C20" s="381" t="s">
        <v>442</v>
      </c>
      <c r="D20" s="15"/>
      <c r="E20" s="16" t="s">
        <v>292</v>
      </c>
      <c r="F20" s="35"/>
      <c r="G20" s="5"/>
      <c r="H20" s="5"/>
      <c r="I20" s="5"/>
      <c r="J20" s="345"/>
      <c r="K20" s="5"/>
      <c r="L20" s="5"/>
      <c r="M20" s="5"/>
      <c r="N20" s="5"/>
      <c r="O20" s="5"/>
      <c r="P20" s="5"/>
      <c r="Q20" s="5"/>
      <c r="R20" s="5"/>
    </row>
    <row r="21" spans="2:18" ht="21" customHeight="1">
      <c r="B21" s="382" t="s">
        <v>436</v>
      </c>
      <c r="C21" s="10" t="s">
        <v>443</v>
      </c>
      <c r="D21" s="15"/>
      <c r="E21" s="201" t="s">
        <v>449</v>
      </c>
      <c r="F21" s="35"/>
      <c r="G21" s="5"/>
      <c r="H21" s="5"/>
      <c r="I21" s="5"/>
      <c r="J21" s="16"/>
      <c r="K21" s="5"/>
      <c r="L21" s="5"/>
      <c r="M21" s="5"/>
      <c r="N21" s="5"/>
      <c r="O21" s="5"/>
      <c r="P21" s="5"/>
      <c r="Q21" s="5"/>
      <c r="R21" s="5"/>
    </row>
    <row r="22" spans="1:18" ht="21" customHeight="1">
      <c r="A22" s="5"/>
      <c r="B22" s="1" t="s">
        <v>437</v>
      </c>
      <c r="C22" s="10" t="s">
        <v>445</v>
      </c>
      <c r="D22" s="15"/>
      <c r="E22" s="346" t="s">
        <v>448</v>
      </c>
      <c r="F22" s="10"/>
      <c r="G22" s="5"/>
      <c r="H22" s="5"/>
      <c r="I22" s="5"/>
      <c r="J22" s="16"/>
      <c r="K22" s="5"/>
      <c r="L22" s="5"/>
      <c r="M22" s="5"/>
      <c r="N22" s="5"/>
      <c r="O22" s="5"/>
      <c r="P22" s="5"/>
      <c r="Q22" s="5"/>
      <c r="R22" s="5"/>
    </row>
    <row r="23" spans="1:18" ht="21" customHeight="1">
      <c r="A23" s="10"/>
      <c r="B23" s="227" t="s">
        <v>438</v>
      </c>
      <c r="C23" s="10" t="s">
        <v>444</v>
      </c>
      <c r="D23" s="15"/>
      <c r="E23" s="201" t="s">
        <v>447</v>
      </c>
      <c r="F23" s="1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36" customFormat="1" ht="21" customHeight="1">
      <c r="A24" s="10"/>
      <c r="B24" s="254" t="s">
        <v>439</v>
      </c>
      <c r="C24" s="16" t="s">
        <v>549</v>
      </c>
      <c r="D24" s="230"/>
      <c r="E24" s="291"/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6" customFormat="1" ht="21" customHeight="1">
      <c r="A25" s="10"/>
      <c r="B25" s="264" t="s">
        <v>440</v>
      </c>
      <c r="C25" s="6"/>
      <c r="D25" s="286"/>
      <c r="E25" s="287"/>
      <c r="F25" s="1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36" customFormat="1" ht="23.25">
      <c r="A26" s="74"/>
      <c r="B26" s="76"/>
      <c r="C26" s="75"/>
      <c r="D26" s="266"/>
      <c r="E26" s="75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s="36" customFormat="1" ht="23.25">
      <c r="A27" s="35"/>
      <c r="C27" s="169"/>
      <c r="D27" s="81"/>
      <c r="E27" s="169"/>
      <c r="F27" s="35"/>
      <c r="Q27" s="451">
        <v>7</v>
      </c>
      <c r="R27" s="451"/>
    </row>
    <row r="28" spans="1:18" ht="23.25">
      <c r="A28" s="3" t="s">
        <v>22</v>
      </c>
      <c r="B28" s="442" t="s">
        <v>3</v>
      </c>
      <c r="C28" s="7" t="s">
        <v>4</v>
      </c>
      <c r="D28" s="444" t="s">
        <v>6</v>
      </c>
      <c r="E28" s="3" t="s">
        <v>24</v>
      </c>
      <c r="F28" s="7" t="s">
        <v>15</v>
      </c>
      <c r="G28" s="446" t="s">
        <v>388</v>
      </c>
      <c r="H28" s="447"/>
      <c r="I28" s="448"/>
      <c r="J28" s="446" t="s">
        <v>550</v>
      </c>
      <c r="K28" s="447"/>
      <c r="L28" s="447"/>
      <c r="M28" s="447"/>
      <c r="N28" s="447"/>
      <c r="O28" s="447"/>
      <c r="P28" s="447"/>
      <c r="Q28" s="447"/>
      <c r="R28" s="448"/>
    </row>
    <row r="29" spans="1:18" ht="24">
      <c r="A29" s="4" t="s">
        <v>23</v>
      </c>
      <c r="B29" s="443"/>
      <c r="C29" s="8" t="s">
        <v>5</v>
      </c>
      <c r="D29" s="445"/>
      <c r="E29" s="4" t="s">
        <v>7</v>
      </c>
      <c r="F29" s="8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  <c r="M29" s="9" t="s">
        <v>14</v>
      </c>
      <c r="N29" s="9" t="s">
        <v>16</v>
      </c>
      <c r="O29" s="9" t="s">
        <v>17</v>
      </c>
      <c r="P29" s="9" t="s">
        <v>19</v>
      </c>
      <c r="Q29" s="9" t="s">
        <v>18</v>
      </c>
      <c r="R29" s="9" t="s">
        <v>85</v>
      </c>
    </row>
    <row r="30" spans="1:18" ht="23.25" customHeight="1">
      <c r="A30" s="195">
        <v>3</v>
      </c>
      <c r="B30" s="36" t="s">
        <v>450</v>
      </c>
      <c r="C30" s="10" t="s">
        <v>460</v>
      </c>
      <c r="D30" s="170">
        <v>450000</v>
      </c>
      <c r="E30" s="16" t="s">
        <v>458</v>
      </c>
      <c r="F30" s="10" t="s">
        <v>21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 customHeight="1">
      <c r="A31" s="10"/>
      <c r="B31" s="1" t="s">
        <v>451</v>
      </c>
      <c r="C31" s="10" t="s">
        <v>461</v>
      </c>
      <c r="D31" s="68"/>
      <c r="E31" s="10" t="s">
        <v>457</v>
      </c>
      <c r="F31" s="3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>
      <c r="A32" s="10"/>
      <c r="B32" s="36" t="s">
        <v>453</v>
      </c>
      <c r="C32" s="10" t="s">
        <v>462</v>
      </c>
      <c r="D32" s="15"/>
      <c r="E32" s="16" t="s">
        <v>459</v>
      </c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61"/>
    </row>
    <row r="33" spans="1:18" ht="21" customHeight="1">
      <c r="A33" s="10"/>
      <c r="B33" s="36" t="s">
        <v>454</v>
      </c>
      <c r="C33" s="16" t="s">
        <v>549</v>
      </c>
      <c r="D33" s="15"/>
      <c r="E33" s="201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61"/>
    </row>
    <row r="34" spans="1:18" ht="22.5" customHeight="1">
      <c r="A34" s="10"/>
      <c r="B34" s="1" t="s">
        <v>452</v>
      </c>
      <c r="C34" s="16"/>
      <c r="D34" s="15"/>
      <c r="E34" s="1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61"/>
    </row>
    <row r="35" spans="1:17" ht="22.5" customHeight="1">
      <c r="A35" s="10"/>
      <c r="B35" s="89" t="s">
        <v>455</v>
      </c>
      <c r="D35" s="5"/>
      <c r="E35" s="1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8" ht="22.5" customHeight="1">
      <c r="A36" s="10"/>
      <c r="B36" s="247" t="s">
        <v>456</v>
      </c>
      <c r="D36" s="15"/>
      <c r="E36" s="35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2.5" customHeight="1">
      <c r="A37" s="10"/>
      <c r="B37" s="254"/>
      <c r="C37" s="10"/>
      <c r="D37" s="68"/>
      <c r="E37" s="16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10" customFormat="1" ht="23.25">
      <c r="A38" s="195">
        <v>4</v>
      </c>
      <c r="B38" s="5" t="s">
        <v>463</v>
      </c>
      <c r="C38" s="10" t="s">
        <v>468</v>
      </c>
      <c r="D38" s="15">
        <v>334000</v>
      </c>
      <c r="E38" s="16" t="s">
        <v>446</v>
      </c>
      <c r="F38" s="10" t="s">
        <v>21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110" customFormat="1" ht="23.25">
      <c r="A39" s="10"/>
      <c r="B39" s="5" t="s">
        <v>464</v>
      </c>
      <c r="C39" s="205" t="s">
        <v>1</v>
      </c>
      <c r="D39" s="15"/>
      <c r="E39" s="16" t="s">
        <v>292</v>
      </c>
      <c r="F39" s="3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3.25">
      <c r="A40" s="10"/>
      <c r="B40" s="5" t="s">
        <v>465</v>
      </c>
      <c r="C40" s="10" t="s">
        <v>469</v>
      </c>
      <c r="D40" s="15"/>
      <c r="E40" s="16"/>
      <c r="F40" s="3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23.25">
      <c r="A41" s="10"/>
      <c r="B41" s="89" t="s">
        <v>466</v>
      </c>
      <c r="C41" s="10" t="s">
        <v>470</v>
      </c>
      <c r="D41" s="15"/>
      <c r="E41" s="16"/>
      <c r="F41" s="3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23.25">
      <c r="A42" s="10"/>
      <c r="B42" s="247" t="s">
        <v>467</v>
      </c>
      <c r="C42" s="291" t="s">
        <v>471</v>
      </c>
      <c r="D42" s="15"/>
      <c r="E42" s="16"/>
      <c r="F42" s="3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23.25">
      <c r="A43" s="10"/>
      <c r="B43" s="5"/>
      <c r="C43" s="10" t="s">
        <v>472</v>
      </c>
      <c r="D43" s="15"/>
      <c r="E43" s="16"/>
      <c r="F43" s="3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23.25">
      <c r="A44" s="10"/>
      <c r="B44" s="247"/>
      <c r="C44" s="35" t="s">
        <v>473</v>
      </c>
      <c r="D44" s="15"/>
      <c r="E44" s="16"/>
      <c r="F44" s="3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23.25">
      <c r="A45" s="10"/>
      <c r="B45" s="201" t="s">
        <v>103</v>
      </c>
      <c r="C45" s="16" t="s">
        <v>549</v>
      </c>
      <c r="D45" s="285"/>
      <c r="E45" s="16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3.25">
      <c r="A46" s="10"/>
      <c r="B46" s="5"/>
      <c r="D46" s="285"/>
      <c r="E46" s="16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3.25">
      <c r="A47" s="74"/>
      <c r="B47" s="75"/>
      <c r="C47" s="74"/>
      <c r="D47" s="383"/>
      <c r="E47" s="290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18" ht="23.25">
      <c r="A48" s="35"/>
      <c r="B48" s="384"/>
      <c r="D48" s="81"/>
      <c r="E48" s="172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23.25">
      <c r="A49" s="35"/>
      <c r="B49" s="36"/>
      <c r="D49" s="81"/>
      <c r="E49" s="35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3.25">
      <c r="A50" s="35"/>
      <c r="B50" s="36"/>
      <c r="C50" s="169"/>
      <c r="D50" s="81"/>
      <c r="E50" s="143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36" customFormat="1" ht="23.25">
      <c r="A51" s="35"/>
      <c r="C51" s="169"/>
      <c r="D51" s="81"/>
      <c r="E51" s="143"/>
      <c r="F51" s="35"/>
      <c r="Q51" s="449">
        <v>8</v>
      </c>
      <c r="R51" s="449"/>
    </row>
    <row r="52" spans="1:18" ht="23.25">
      <c r="A52" s="3" t="s">
        <v>22</v>
      </c>
      <c r="B52" s="442" t="s">
        <v>3</v>
      </c>
      <c r="C52" s="7" t="s">
        <v>4</v>
      </c>
      <c r="D52" s="444" t="s">
        <v>6</v>
      </c>
      <c r="E52" s="3" t="s">
        <v>24</v>
      </c>
      <c r="F52" s="7" t="s">
        <v>15</v>
      </c>
      <c r="G52" s="446" t="s">
        <v>388</v>
      </c>
      <c r="H52" s="447"/>
      <c r="I52" s="448"/>
      <c r="J52" s="446" t="s">
        <v>550</v>
      </c>
      <c r="K52" s="447"/>
      <c r="L52" s="447"/>
      <c r="M52" s="447"/>
      <c r="N52" s="447"/>
      <c r="O52" s="447"/>
      <c r="P52" s="447"/>
      <c r="Q52" s="447"/>
      <c r="R52" s="448"/>
    </row>
    <row r="53" spans="1:18" ht="24">
      <c r="A53" s="4" t="s">
        <v>23</v>
      </c>
      <c r="B53" s="443"/>
      <c r="C53" s="8" t="s">
        <v>5</v>
      </c>
      <c r="D53" s="445"/>
      <c r="E53" s="4" t="s">
        <v>7</v>
      </c>
      <c r="F53" s="8" t="s">
        <v>7</v>
      </c>
      <c r="G53" s="9" t="s">
        <v>8</v>
      </c>
      <c r="H53" s="9" t="s">
        <v>9</v>
      </c>
      <c r="I53" s="9" t="s">
        <v>10</v>
      </c>
      <c r="J53" s="9" t="s">
        <v>11</v>
      </c>
      <c r="K53" s="9" t="s">
        <v>12</v>
      </c>
      <c r="L53" s="9" t="s">
        <v>13</v>
      </c>
      <c r="M53" s="9" t="s">
        <v>14</v>
      </c>
      <c r="N53" s="9" t="s">
        <v>16</v>
      </c>
      <c r="O53" s="9" t="s">
        <v>17</v>
      </c>
      <c r="P53" s="9" t="s">
        <v>19</v>
      </c>
      <c r="Q53" s="9" t="s">
        <v>18</v>
      </c>
      <c r="R53" s="9" t="s">
        <v>85</v>
      </c>
    </row>
    <row r="54" spans="1:18" ht="23.25">
      <c r="A54" s="195">
        <v>5</v>
      </c>
      <c r="B54" s="105" t="s">
        <v>474</v>
      </c>
      <c r="C54" s="16" t="s">
        <v>479</v>
      </c>
      <c r="D54" s="170">
        <v>292000</v>
      </c>
      <c r="E54" s="16" t="s">
        <v>389</v>
      </c>
      <c r="F54" s="10" t="s">
        <v>21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3.25">
      <c r="A55" s="10"/>
      <c r="B55" s="1" t="s">
        <v>475</v>
      </c>
      <c r="C55" s="131" t="s">
        <v>476</v>
      </c>
      <c r="D55" s="168"/>
      <c r="E55" s="35" t="s">
        <v>484</v>
      </c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23.25">
      <c r="A56" s="10"/>
      <c r="B56" s="360" t="s">
        <v>476</v>
      </c>
      <c r="C56" s="5" t="s">
        <v>480</v>
      </c>
      <c r="D56" s="168"/>
      <c r="E56" s="35" t="s">
        <v>485</v>
      </c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3.25">
      <c r="A57" s="10"/>
      <c r="B57" s="1" t="s">
        <v>480</v>
      </c>
      <c r="C57" s="10" t="s">
        <v>481</v>
      </c>
      <c r="D57" s="68"/>
      <c r="E57" s="16" t="s">
        <v>486</v>
      </c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23.25">
      <c r="A58" s="10"/>
      <c r="B58" s="227" t="s">
        <v>438</v>
      </c>
      <c r="C58" s="10" t="s">
        <v>482</v>
      </c>
      <c r="D58" s="68"/>
      <c r="E58" s="1" t="s">
        <v>487</v>
      </c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23.25">
      <c r="A59" s="10"/>
      <c r="B59" s="254" t="s">
        <v>477</v>
      </c>
      <c r="C59" s="10" t="s">
        <v>483</v>
      </c>
      <c r="D59" s="68"/>
      <c r="F59" s="1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3.25">
      <c r="A60" s="10"/>
      <c r="B60" s="264" t="s">
        <v>478</v>
      </c>
      <c r="C60" s="16" t="s">
        <v>549</v>
      </c>
      <c r="D60" s="68"/>
      <c r="E60" s="109"/>
      <c r="F60" s="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3.25">
      <c r="A61" s="57"/>
      <c r="B61" s="233"/>
      <c r="C61" s="10"/>
      <c r="D61" s="347"/>
      <c r="E61" s="57"/>
      <c r="F61" s="10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23.25" customHeight="1">
      <c r="A62" s="195">
        <v>6</v>
      </c>
      <c r="B62" s="105" t="s">
        <v>488</v>
      </c>
      <c r="C62" s="10" t="s">
        <v>488</v>
      </c>
      <c r="D62" s="68">
        <v>233600</v>
      </c>
      <c r="E62" s="16" t="s">
        <v>493</v>
      </c>
      <c r="F62" s="10" t="s">
        <v>21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3.25" customHeight="1">
      <c r="A63" s="10"/>
      <c r="B63" s="105" t="s">
        <v>489</v>
      </c>
      <c r="C63" s="10" t="s">
        <v>489</v>
      </c>
      <c r="D63" s="68"/>
      <c r="E63" s="205" t="s">
        <v>292</v>
      </c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23.25" customHeight="1">
      <c r="A64" s="10"/>
      <c r="B64" s="1" t="s">
        <v>490</v>
      </c>
      <c r="C64" s="10" t="s">
        <v>490</v>
      </c>
      <c r="D64" s="68"/>
      <c r="E64" s="1" t="s">
        <v>389</v>
      </c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3.25" customHeight="1">
      <c r="A65" s="10"/>
      <c r="B65" s="227" t="s">
        <v>438</v>
      </c>
      <c r="C65" s="16" t="s">
        <v>495</v>
      </c>
      <c r="D65" s="68"/>
      <c r="E65" s="16" t="s">
        <v>494</v>
      </c>
      <c r="F65" s="3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23.25" customHeight="1">
      <c r="A66" s="10"/>
      <c r="B66" s="254" t="s">
        <v>491</v>
      </c>
      <c r="C66" s="10" t="s">
        <v>496</v>
      </c>
      <c r="D66" s="68"/>
      <c r="E66" s="16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3.25" customHeight="1">
      <c r="A67" s="10"/>
      <c r="B67" s="264" t="s">
        <v>492</v>
      </c>
      <c r="C67" s="16" t="s">
        <v>497</v>
      </c>
      <c r="D67" s="15"/>
      <c r="E67" s="16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3.25">
      <c r="A68" s="277"/>
      <c r="B68" s="6"/>
      <c r="C68" s="171" t="s">
        <v>549</v>
      </c>
      <c r="D68" s="268"/>
      <c r="E68" s="171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23.25">
      <c r="A69" s="160"/>
      <c r="B69" s="36"/>
      <c r="C69" s="169"/>
      <c r="D69" s="156"/>
      <c r="E69" s="169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23.25">
      <c r="A70" s="160"/>
      <c r="B70" s="36"/>
      <c r="C70" s="169"/>
      <c r="D70" s="156"/>
      <c r="E70" s="169"/>
      <c r="F70" s="35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23.25">
      <c r="A71" s="160"/>
      <c r="B71" s="36"/>
      <c r="C71" s="169"/>
      <c r="D71" s="156"/>
      <c r="E71" s="169"/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23.25">
      <c r="A72" s="35"/>
      <c r="B72" s="36"/>
      <c r="C72" s="169"/>
      <c r="D72" s="81"/>
      <c r="E72" s="169"/>
      <c r="F72" s="35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23.25">
      <c r="A73" s="35"/>
      <c r="B73" s="36"/>
      <c r="C73" s="169"/>
      <c r="D73" s="81"/>
      <c r="E73" s="169"/>
      <c r="F73" s="35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23.25">
      <c r="A74" s="35"/>
      <c r="B74" s="291"/>
      <c r="D74" s="81"/>
      <c r="E74" s="169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23.25">
      <c r="A75" s="35"/>
      <c r="B75" s="169"/>
      <c r="D75" s="81"/>
      <c r="E75" s="169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49">
        <v>9</v>
      </c>
      <c r="R75" s="449"/>
    </row>
    <row r="76" spans="1:18" ht="23.25">
      <c r="A76" s="3" t="s">
        <v>22</v>
      </c>
      <c r="B76" s="442" t="s">
        <v>3</v>
      </c>
      <c r="C76" s="7" t="s">
        <v>4</v>
      </c>
      <c r="D76" s="444" t="s">
        <v>6</v>
      </c>
      <c r="E76" s="3" t="s">
        <v>24</v>
      </c>
      <c r="F76" s="7" t="s">
        <v>15</v>
      </c>
      <c r="G76" s="446" t="s">
        <v>388</v>
      </c>
      <c r="H76" s="447"/>
      <c r="I76" s="448"/>
      <c r="J76" s="446" t="s">
        <v>550</v>
      </c>
      <c r="K76" s="447"/>
      <c r="L76" s="447"/>
      <c r="M76" s="447"/>
      <c r="N76" s="447"/>
      <c r="O76" s="447"/>
      <c r="P76" s="447"/>
      <c r="Q76" s="447"/>
      <c r="R76" s="448"/>
    </row>
    <row r="77" spans="1:18" ht="24">
      <c r="A77" s="4" t="s">
        <v>23</v>
      </c>
      <c r="B77" s="443"/>
      <c r="C77" s="8" t="s">
        <v>5</v>
      </c>
      <c r="D77" s="445"/>
      <c r="E77" s="4" t="s">
        <v>7</v>
      </c>
      <c r="F77" s="8" t="s">
        <v>7</v>
      </c>
      <c r="G77" s="9" t="s">
        <v>8</v>
      </c>
      <c r="H77" s="9" t="s">
        <v>9</v>
      </c>
      <c r="I77" s="9" t="s">
        <v>10</v>
      </c>
      <c r="J77" s="9" t="s">
        <v>11</v>
      </c>
      <c r="K77" s="9" t="s">
        <v>12</v>
      </c>
      <c r="L77" s="9" t="s">
        <v>13</v>
      </c>
      <c r="M77" s="9" t="s">
        <v>14</v>
      </c>
      <c r="N77" s="9" t="s">
        <v>16</v>
      </c>
      <c r="O77" s="9" t="s">
        <v>17</v>
      </c>
      <c r="P77" s="9" t="s">
        <v>19</v>
      </c>
      <c r="Q77" s="9" t="s">
        <v>18</v>
      </c>
      <c r="R77" s="9" t="s">
        <v>85</v>
      </c>
    </row>
    <row r="78" spans="1:18" ht="23.25">
      <c r="A78" s="195">
        <v>7</v>
      </c>
      <c r="B78" s="105" t="s">
        <v>498</v>
      </c>
      <c r="C78" s="201" t="s">
        <v>501</v>
      </c>
      <c r="D78" s="170">
        <v>670000</v>
      </c>
      <c r="E78" s="16" t="s">
        <v>505</v>
      </c>
      <c r="F78" s="10" t="s">
        <v>21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3.25">
      <c r="A79" s="10"/>
      <c r="B79" s="1" t="s">
        <v>1</v>
      </c>
      <c r="C79" s="10" t="s">
        <v>502</v>
      </c>
      <c r="D79" s="168"/>
      <c r="E79" s="16" t="s">
        <v>484</v>
      </c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23.25">
      <c r="A80" s="10"/>
      <c r="B80" s="11" t="s">
        <v>499</v>
      </c>
      <c r="C80" s="35" t="s">
        <v>503</v>
      </c>
      <c r="D80" s="285"/>
      <c r="E80" s="16" t="s">
        <v>312</v>
      </c>
      <c r="F80" s="1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23.25">
      <c r="A81" s="10"/>
      <c r="B81" s="247" t="s">
        <v>500</v>
      </c>
      <c r="C81" s="10" t="s">
        <v>504</v>
      </c>
      <c r="D81" s="15"/>
      <c r="E81" s="16" t="s">
        <v>359</v>
      </c>
      <c r="F81" s="1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23.25">
      <c r="A82" s="10"/>
      <c r="B82" s="5"/>
      <c r="C82" s="16" t="s">
        <v>549</v>
      </c>
      <c r="D82" s="15"/>
      <c r="E82" s="205" t="s">
        <v>292</v>
      </c>
      <c r="F82" s="1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23.25">
      <c r="A83" s="57"/>
      <c r="B83" s="57"/>
      <c r="C83" s="10"/>
      <c r="D83" s="57"/>
      <c r="E83" s="57"/>
      <c r="F83" s="10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t="23.25">
      <c r="A84" s="195">
        <v>8</v>
      </c>
      <c r="B84" s="105" t="s">
        <v>506</v>
      </c>
      <c r="C84" s="16" t="s">
        <v>507</v>
      </c>
      <c r="D84" s="68">
        <v>90000</v>
      </c>
      <c r="E84" s="1" t="s">
        <v>389</v>
      </c>
      <c r="F84" s="10" t="s">
        <v>21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23.25">
      <c r="A85" s="10"/>
      <c r="B85" s="1" t="s">
        <v>508</v>
      </c>
      <c r="C85" s="10" t="s">
        <v>508</v>
      </c>
      <c r="D85" s="15"/>
      <c r="E85" s="5" t="s">
        <v>517</v>
      </c>
      <c r="F85" s="6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23.25">
      <c r="A86" s="10"/>
      <c r="B86" s="105" t="s">
        <v>358</v>
      </c>
      <c r="C86" s="10" t="s">
        <v>509</v>
      </c>
      <c r="D86" s="15"/>
      <c r="E86" s="10" t="s">
        <v>484</v>
      </c>
      <c r="F86" s="6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3.25">
      <c r="A87" s="10"/>
      <c r="B87" s="1" t="s">
        <v>516</v>
      </c>
      <c r="C87" s="16" t="s">
        <v>512</v>
      </c>
      <c r="D87" s="15"/>
      <c r="E87" s="5" t="s">
        <v>312</v>
      </c>
      <c r="F87" s="6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23.25">
      <c r="A88" s="10"/>
      <c r="B88" s="1" t="s">
        <v>511</v>
      </c>
      <c r="C88" s="16" t="s">
        <v>508</v>
      </c>
      <c r="D88" s="15"/>
      <c r="E88" s="5" t="s">
        <v>518</v>
      </c>
      <c r="F88" s="3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23.25">
      <c r="A89" s="10"/>
      <c r="B89" s="1" t="s">
        <v>510</v>
      </c>
      <c r="C89" s="16" t="s">
        <v>513</v>
      </c>
      <c r="D89" s="15"/>
      <c r="E89" s="5" t="s">
        <v>505</v>
      </c>
      <c r="F89" s="3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23.25">
      <c r="A90" s="10"/>
      <c r="B90" s="90" t="s">
        <v>514</v>
      </c>
      <c r="C90" s="16" t="s">
        <v>549</v>
      </c>
      <c r="D90" s="15"/>
      <c r="E90" s="5" t="s">
        <v>519</v>
      </c>
      <c r="F90" s="3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23.25">
      <c r="A91" s="10"/>
      <c r="B91" s="247" t="s">
        <v>515</v>
      </c>
      <c r="C91" s="10"/>
      <c r="D91" s="5"/>
      <c r="E91" s="16" t="s">
        <v>520</v>
      </c>
      <c r="F91" s="6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23.25">
      <c r="A92" s="10"/>
      <c r="B92" s="5"/>
      <c r="C92" s="10"/>
      <c r="D92" s="5"/>
      <c r="E92" s="16" t="s">
        <v>359</v>
      </c>
      <c r="F92" s="6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23.25">
      <c r="A93" s="195"/>
      <c r="B93" s="5"/>
      <c r="C93" s="16"/>
      <c r="D93" s="230"/>
      <c r="E93" s="10" t="s">
        <v>292</v>
      </c>
      <c r="F93" s="6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23.25">
      <c r="A94" s="277"/>
      <c r="B94" s="6"/>
      <c r="C94" s="171"/>
      <c r="D94" s="268"/>
      <c r="E94" s="8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23.25">
      <c r="A95" s="160"/>
      <c r="B95" s="36"/>
      <c r="C95" s="169"/>
      <c r="D95" s="156"/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ht="23.25">
      <c r="A96" s="35"/>
      <c r="B96" s="36"/>
      <c r="C96" s="169"/>
      <c r="D96" s="81"/>
      <c r="E96" s="169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ht="23.25">
      <c r="A97" s="35"/>
      <c r="B97" s="37"/>
      <c r="C97" s="169"/>
      <c r="D97" s="81"/>
      <c r="E97" s="169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23.25">
      <c r="A98" s="35"/>
      <c r="B98" s="264"/>
      <c r="C98" s="169"/>
      <c r="D98" s="81"/>
      <c r="E98" s="169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ht="23.25">
      <c r="A99" s="35"/>
      <c r="B99" s="36"/>
      <c r="C99" s="169"/>
      <c r="D99" s="81"/>
      <c r="E99" s="169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49">
        <v>10</v>
      </c>
      <c r="R99" s="449"/>
    </row>
    <row r="100" spans="1:18" ht="23.25">
      <c r="A100" s="3" t="s">
        <v>22</v>
      </c>
      <c r="B100" s="442" t="s">
        <v>3</v>
      </c>
      <c r="C100" s="7" t="s">
        <v>4</v>
      </c>
      <c r="D100" s="444" t="s">
        <v>6</v>
      </c>
      <c r="E100" s="3" t="s">
        <v>24</v>
      </c>
      <c r="F100" s="7" t="s">
        <v>15</v>
      </c>
      <c r="G100" s="446" t="s">
        <v>388</v>
      </c>
      <c r="H100" s="447"/>
      <c r="I100" s="448"/>
      <c r="J100" s="446" t="s">
        <v>550</v>
      </c>
      <c r="K100" s="447"/>
      <c r="L100" s="447"/>
      <c r="M100" s="447"/>
      <c r="N100" s="447"/>
      <c r="O100" s="447"/>
      <c r="P100" s="447"/>
      <c r="Q100" s="447"/>
      <c r="R100" s="448"/>
    </row>
    <row r="101" spans="1:18" ht="24">
      <c r="A101" s="4" t="s">
        <v>23</v>
      </c>
      <c r="B101" s="443"/>
      <c r="C101" s="8" t="s">
        <v>5</v>
      </c>
      <c r="D101" s="445"/>
      <c r="E101" s="4" t="s">
        <v>7</v>
      </c>
      <c r="F101" s="8" t="s">
        <v>7</v>
      </c>
      <c r="G101" s="9" t="s">
        <v>8</v>
      </c>
      <c r="H101" s="9" t="s">
        <v>9</v>
      </c>
      <c r="I101" s="9" t="s">
        <v>10</v>
      </c>
      <c r="J101" s="9" t="s">
        <v>11</v>
      </c>
      <c r="K101" s="9" t="s">
        <v>12</v>
      </c>
      <c r="L101" s="9" t="s">
        <v>13</v>
      </c>
      <c r="M101" s="9" t="s">
        <v>14</v>
      </c>
      <c r="N101" s="9" t="s">
        <v>16</v>
      </c>
      <c r="O101" s="9" t="s">
        <v>17</v>
      </c>
      <c r="P101" s="9" t="s">
        <v>19</v>
      </c>
      <c r="Q101" s="9" t="s">
        <v>18</v>
      </c>
      <c r="R101" s="9" t="s">
        <v>85</v>
      </c>
    </row>
    <row r="102" spans="1:18" ht="23.25">
      <c r="A102" s="195">
        <v>9</v>
      </c>
      <c r="B102" s="105" t="s">
        <v>522</v>
      </c>
      <c r="C102" s="166" t="s">
        <v>530</v>
      </c>
      <c r="D102" s="348">
        <v>201000</v>
      </c>
      <c r="E102" s="16" t="s">
        <v>525</v>
      </c>
      <c r="F102" s="10" t="s">
        <v>21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23.25">
      <c r="A103" s="10"/>
      <c r="B103" s="1" t="s">
        <v>523</v>
      </c>
      <c r="C103" s="5" t="s">
        <v>523</v>
      </c>
      <c r="D103" s="285"/>
      <c r="E103" s="205" t="s">
        <v>526</v>
      </c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23.25">
      <c r="A104" s="10"/>
      <c r="B104" s="417" t="s">
        <v>524</v>
      </c>
      <c r="C104" s="5" t="s">
        <v>541</v>
      </c>
      <c r="D104" s="285"/>
      <c r="E104" s="16" t="s">
        <v>292</v>
      </c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23.25">
      <c r="A105" s="10"/>
      <c r="B105" s="47"/>
      <c r="C105" s="16" t="s">
        <v>542</v>
      </c>
      <c r="D105" s="168"/>
      <c r="E105" s="16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23.25">
      <c r="A106" s="10"/>
      <c r="B106" s="47"/>
      <c r="C106" s="16" t="s">
        <v>543</v>
      </c>
      <c r="D106" s="168"/>
      <c r="E106" s="16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23.25">
      <c r="A107" s="10"/>
      <c r="B107" s="254"/>
      <c r="C107" s="5" t="s">
        <v>544</v>
      </c>
      <c r="D107" s="68"/>
      <c r="E107" s="16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23.25">
      <c r="A108" s="10"/>
      <c r="B108" s="254"/>
      <c r="C108" s="16" t="s">
        <v>549</v>
      </c>
      <c r="D108" s="68"/>
      <c r="E108" s="16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23.25">
      <c r="A109" s="10"/>
      <c r="B109" s="254"/>
      <c r="C109" s="5"/>
      <c r="D109" s="68"/>
      <c r="E109" s="16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23.25">
      <c r="A110" s="195">
        <v>10</v>
      </c>
      <c r="B110" s="105" t="s">
        <v>527</v>
      </c>
      <c r="C110" s="16" t="s">
        <v>531</v>
      </c>
      <c r="D110" s="68">
        <v>300000</v>
      </c>
      <c r="E110" s="16" t="s">
        <v>446</v>
      </c>
      <c r="F110" s="10" t="s">
        <v>21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23.25">
      <c r="A111" s="10"/>
      <c r="B111" s="105" t="s">
        <v>528</v>
      </c>
      <c r="C111" s="105" t="s">
        <v>533</v>
      </c>
      <c r="D111" s="68"/>
      <c r="E111" s="205" t="s">
        <v>292</v>
      </c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23.25">
      <c r="A112" s="10"/>
      <c r="B112" s="1" t="s">
        <v>529</v>
      </c>
      <c r="C112" s="10" t="s">
        <v>532</v>
      </c>
      <c r="D112" s="68"/>
      <c r="E112" s="1" t="s">
        <v>389</v>
      </c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23.25">
      <c r="A113" s="10"/>
      <c r="B113" s="289" t="s">
        <v>358</v>
      </c>
      <c r="C113" s="10" t="s">
        <v>545</v>
      </c>
      <c r="D113" s="15"/>
      <c r="E113" s="16" t="s">
        <v>534</v>
      </c>
      <c r="F113" s="3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t="23.25">
      <c r="A114" s="10"/>
      <c r="B114" s="417" t="s">
        <v>524</v>
      </c>
      <c r="C114" s="16" t="s">
        <v>546</v>
      </c>
      <c r="D114" s="15"/>
      <c r="E114" s="16"/>
      <c r="F114" s="3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t="23.25">
      <c r="A115" s="10"/>
      <c r="B115" s="47"/>
      <c r="C115" s="16" t="s">
        <v>547</v>
      </c>
      <c r="D115" s="15"/>
      <c r="E115" s="16"/>
      <c r="F115" s="35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t="23.25">
      <c r="A116" s="10"/>
      <c r="B116" s="47"/>
      <c r="C116" s="16" t="s">
        <v>548</v>
      </c>
      <c r="D116" s="15"/>
      <c r="E116" s="16"/>
      <c r="F116" s="3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t="23.25">
      <c r="A117" s="10"/>
      <c r="B117" s="247"/>
      <c r="C117" s="16" t="s">
        <v>549</v>
      </c>
      <c r="D117" s="15"/>
      <c r="E117" s="16"/>
      <c r="F117" s="10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t="23.25">
      <c r="A118" s="10"/>
      <c r="B118" s="254"/>
      <c r="C118" s="16"/>
      <c r="D118" s="68"/>
      <c r="E118" s="16"/>
      <c r="F118" s="10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t="23.25">
      <c r="A119" s="195">
        <v>11</v>
      </c>
      <c r="B119" s="105" t="s">
        <v>535</v>
      </c>
      <c r="C119" s="16" t="s">
        <v>538</v>
      </c>
      <c r="D119" s="68">
        <v>620500</v>
      </c>
      <c r="E119" s="16" t="s">
        <v>539</v>
      </c>
      <c r="F119" s="10" t="s">
        <v>21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t="23.25">
      <c r="A120" s="10"/>
      <c r="B120" s="105" t="s">
        <v>537</v>
      </c>
      <c r="C120" s="166" t="s">
        <v>537</v>
      </c>
      <c r="D120" s="15"/>
      <c r="E120" s="205" t="s">
        <v>484</v>
      </c>
      <c r="F120" s="10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t="23.25">
      <c r="A121" s="10"/>
      <c r="B121" s="1" t="s">
        <v>536</v>
      </c>
      <c r="C121" s="10" t="s">
        <v>536</v>
      </c>
      <c r="D121" s="68"/>
      <c r="E121" s="1" t="s">
        <v>540</v>
      </c>
      <c r="F121" s="10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t="23.25">
      <c r="A122" s="8"/>
      <c r="B122" s="432" t="s">
        <v>524</v>
      </c>
      <c r="C122" s="171" t="s">
        <v>213</v>
      </c>
      <c r="D122" s="286"/>
      <c r="E122" s="171"/>
      <c r="F122" s="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23.25">
      <c r="A123" s="35"/>
      <c r="C123" s="169"/>
      <c r="D123" s="81"/>
      <c r="E123" s="169"/>
      <c r="F123" s="35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449">
        <v>11</v>
      </c>
      <c r="R123" s="449"/>
    </row>
    <row r="124" spans="4:18" s="141" customFormat="1" ht="23.25">
      <c r="D124" s="1"/>
      <c r="E124" s="11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36" customFormat="1" ht="23.25">
      <c r="A125" s="1"/>
      <c r="B125" s="1"/>
      <c r="C125" s="35"/>
      <c r="D125" s="1"/>
      <c r="E125" s="11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5" ht="23.25">
      <c r="C126" s="1"/>
      <c r="E126" s="1"/>
    </row>
    <row r="127" spans="3:5" ht="23.25">
      <c r="C127" s="1"/>
      <c r="E127" s="1"/>
    </row>
    <row r="128" spans="3:5" ht="23.25">
      <c r="C128" s="1"/>
      <c r="E128" s="1"/>
    </row>
    <row r="129" spans="3:5" ht="23.25">
      <c r="C129" s="1"/>
      <c r="E129" s="1"/>
    </row>
    <row r="130" spans="3:5" ht="23.25">
      <c r="C130" s="1"/>
      <c r="E130" s="1"/>
    </row>
    <row r="131" spans="3:5" ht="23.25">
      <c r="C131" s="1"/>
      <c r="E131" s="1"/>
    </row>
    <row r="132" spans="3:5" ht="23.25">
      <c r="C132" s="1"/>
      <c r="E132" s="1"/>
    </row>
    <row r="133" spans="3:5" ht="23.25">
      <c r="C133" s="1"/>
      <c r="E133" s="1"/>
    </row>
    <row r="134" spans="3:5" ht="23.25">
      <c r="C134" s="1"/>
      <c r="E134" s="1"/>
    </row>
    <row r="135" spans="3:5" ht="23.25">
      <c r="C135" s="1"/>
      <c r="E135" s="1"/>
    </row>
    <row r="136" spans="3:5" ht="23.25">
      <c r="C136" s="1"/>
      <c r="E136" s="1"/>
    </row>
    <row r="137" spans="3:5" ht="23.25">
      <c r="C137" s="1"/>
      <c r="E137" s="1"/>
    </row>
    <row r="138" spans="3:5" ht="23.25">
      <c r="C138" s="1"/>
      <c r="E138" s="1"/>
    </row>
    <row r="139" spans="3:5" ht="23.25">
      <c r="C139" s="1"/>
      <c r="E139" s="1"/>
    </row>
    <row r="140" spans="1:18" ht="23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ht="23.25">
      <c r="A141" s="35"/>
      <c r="B141" s="37"/>
      <c r="C141" s="36"/>
      <c r="D141" s="81"/>
      <c r="E141" s="36"/>
      <c r="F141" s="35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ht="23.25">
      <c r="A142" s="35"/>
      <c r="B142" s="36"/>
      <c r="C142" s="169"/>
      <c r="D142" s="81"/>
      <c r="E142" s="169"/>
      <c r="F142" s="35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49"/>
      <c r="R142" s="449"/>
    </row>
    <row r="143" spans="2:3" ht="23.25">
      <c r="B143" s="36"/>
      <c r="C143" s="172"/>
    </row>
    <row r="144" spans="2:3" ht="23.25">
      <c r="B144" s="36"/>
      <c r="C144" s="172"/>
    </row>
    <row r="145" spans="2:3" ht="23.25">
      <c r="B145" s="36"/>
      <c r="C145" s="172"/>
    </row>
    <row r="146" spans="2:3" ht="23.25">
      <c r="B146" s="36"/>
      <c r="C146" s="172"/>
    </row>
    <row r="147" spans="2:3" ht="23.25">
      <c r="B147" s="36"/>
      <c r="C147" s="172"/>
    </row>
    <row r="148" spans="2:3" ht="23.25">
      <c r="B148" s="36"/>
      <c r="C148" s="172"/>
    </row>
    <row r="149" spans="2:3" ht="23.25">
      <c r="B149" s="36"/>
      <c r="C149" s="172"/>
    </row>
    <row r="150" spans="2:3" ht="23.25">
      <c r="B150" s="36"/>
      <c r="C150" s="172"/>
    </row>
    <row r="151" spans="2:3" ht="23.25">
      <c r="B151" s="36"/>
      <c r="C151" s="172"/>
    </row>
    <row r="152" spans="2:3" ht="23.25">
      <c r="B152" s="36"/>
      <c r="C152" s="172"/>
    </row>
    <row r="153" spans="2:3" ht="23.25">
      <c r="B153" s="36"/>
      <c r="C153" s="172"/>
    </row>
    <row r="154" spans="2:3" ht="23.25">
      <c r="B154" s="36"/>
      <c r="C154" s="172"/>
    </row>
    <row r="155" spans="2:3" ht="23.25">
      <c r="B155" s="36"/>
      <c r="C155" s="172"/>
    </row>
    <row r="156" spans="2:3" ht="23.25">
      <c r="B156" s="36"/>
      <c r="C156" s="172"/>
    </row>
    <row r="157" spans="2:3" ht="23.25">
      <c r="B157" s="36"/>
      <c r="C157" s="172"/>
    </row>
    <row r="158" spans="2:3" ht="23.25">
      <c r="B158" s="36"/>
      <c r="C158" s="172"/>
    </row>
    <row r="159" spans="2:3" ht="23.25">
      <c r="B159" s="36"/>
      <c r="C159" s="172"/>
    </row>
    <row r="160" spans="2:3" ht="23.25">
      <c r="B160" s="36"/>
      <c r="C160" s="172"/>
    </row>
    <row r="161" spans="2:3" ht="23.25">
      <c r="B161" s="36"/>
      <c r="C161" s="172"/>
    </row>
    <row r="162" spans="2:3" ht="23.25">
      <c r="B162" s="36"/>
      <c r="C162" s="172"/>
    </row>
    <row r="163" spans="2:3" ht="23.25">
      <c r="B163" s="36"/>
      <c r="C163" s="172"/>
    </row>
    <row r="164" spans="2:3" ht="23.25">
      <c r="B164" s="36"/>
      <c r="C164" s="172"/>
    </row>
    <row r="165" spans="2:3" ht="23.25">
      <c r="B165" s="36"/>
      <c r="C165" s="172"/>
    </row>
    <row r="166" spans="2:3" ht="23.25">
      <c r="B166" s="36"/>
      <c r="C166" s="172"/>
    </row>
    <row r="167" spans="2:3" ht="23.25">
      <c r="B167" s="36"/>
      <c r="C167" s="172"/>
    </row>
    <row r="168" spans="2:3" ht="23.25">
      <c r="B168" s="36"/>
      <c r="C168" s="172"/>
    </row>
    <row r="169" spans="2:3" ht="23.25">
      <c r="B169" s="36"/>
      <c r="C169" s="172"/>
    </row>
    <row r="170" spans="2:3" ht="23.25">
      <c r="B170" s="36"/>
      <c r="C170" s="172"/>
    </row>
    <row r="171" spans="2:3" ht="23.25">
      <c r="B171" s="36"/>
      <c r="C171" s="172"/>
    </row>
    <row r="172" spans="2:3" ht="23.25">
      <c r="B172" s="36"/>
      <c r="C172" s="172"/>
    </row>
    <row r="173" spans="2:3" ht="23.25">
      <c r="B173" s="36"/>
      <c r="C173" s="172"/>
    </row>
    <row r="174" spans="2:3" ht="23.25">
      <c r="B174" s="36"/>
      <c r="C174" s="172"/>
    </row>
    <row r="175" spans="2:3" ht="23.25">
      <c r="B175" s="36"/>
      <c r="C175" s="172"/>
    </row>
    <row r="176" spans="2:3" ht="23.25">
      <c r="B176" s="36"/>
      <c r="C176" s="172"/>
    </row>
    <row r="177" spans="2:3" ht="23.25">
      <c r="B177" s="36"/>
      <c r="C177" s="172"/>
    </row>
    <row r="178" spans="2:3" ht="23.25">
      <c r="B178" s="36"/>
      <c r="C178" s="172"/>
    </row>
    <row r="179" spans="2:3" ht="23.25">
      <c r="B179" s="36"/>
      <c r="C179" s="172"/>
    </row>
    <row r="180" spans="2:3" ht="23.25">
      <c r="B180" s="36"/>
      <c r="C180" s="172"/>
    </row>
    <row r="181" spans="2:3" ht="23.25">
      <c r="B181" s="36"/>
      <c r="C181" s="172"/>
    </row>
    <row r="182" spans="2:3" ht="23.25">
      <c r="B182" s="36"/>
      <c r="C182" s="172"/>
    </row>
    <row r="183" spans="2:3" ht="23.25">
      <c r="B183" s="36"/>
      <c r="C183" s="172"/>
    </row>
    <row r="184" spans="2:3" ht="23.25">
      <c r="B184" s="36"/>
      <c r="C184" s="172"/>
    </row>
    <row r="185" spans="2:3" ht="23.25">
      <c r="B185" s="36"/>
      <c r="C185" s="172"/>
    </row>
    <row r="186" spans="2:3" ht="23.25">
      <c r="B186" s="36"/>
      <c r="C186" s="172"/>
    </row>
    <row r="187" spans="2:3" ht="23.25">
      <c r="B187" s="36"/>
      <c r="C187" s="172"/>
    </row>
    <row r="188" spans="2:3" ht="23.25">
      <c r="B188" s="36"/>
      <c r="C188" s="172"/>
    </row>
    <row r="189" spans="2:3" ht="23.25">
      <c r="B189" s="36"/>
      <c r="C189" s="172"/>
    </row>
    <row r="190" spans="2:3" ht="23.25">
      <c r="B190" s="36"/>
      <c r="C190" s="172"/>
    </row>
    <row r="191" spans="2:3" ht="23.25">
      <c r="B191" s="36"/>
      <c r="C191" s="172"/>
    </row>
    <row r="192" spans="2:3" ht="23.25">
      <c r="B192" s="36"/>
      <c r="C192" s="172"/>
    </row>
    <row r="193" spans="2:3" ht="23.25">
      <c r="B193" s="36"/>
      <c r="C193" s="172"/>
    </row>
    <row r="194" spans="2:3" ht="23.25">
      <c r="B194" s="36"/>
      <c r="C194" s="172"/>
    </row>
    <row r="195" spans="2:3" ht="23.25">
      <c r="B195" s="36"/>
      <c r="C195" s="172"/>
    </row>
    <row r="196" spans="2:3" ht="23.25">
      <c r="B196" s="36"/>
      <c r="C196" s="172"/>
    </row>
    <row r="197" spans="2:3" ht="23.25">
      <c r="B197" s="36"/>
      <c r="C197" s="172"/>
    </row>
    <row r="198" spans="2:3" ht="23.25">
      <c r="B198" s="36"/>
      <c r="C198" s="172"/>
    </row>
    <row r="199" spans="2:3" ht="23.25">
      <c r="B199" s="36"/>
      <c r="C199" s="172"/>
    </row>
    <row r="200" spans="2:3" ht="23.25">
      <c r="B200" s="36"/>
      <c r="C200" s="172"/>
    </row>
    <row r="201" spans="2:3" ht="23.25">
      <c r="B201" s="36"/>
      <c r="C201" s="172"/>
    </row>
    <row r="202" ht="23.25">
      <c r="C202" s="172"/>
    </row>
    <row r="203" ht="23.25">
      <c r="C203" s="172"/>
    </row>
    <row r="204" ht="23.25">
      <c r="C204" s="172"/>
    </row>
  </sheetData>
  <sheetProtection/>
  <mergeCells count="29">
    <mergeCell ref="Q142:R142"/>
    <mergeCell ref="D28:D29"/>
    <mergeCell ref="G28:I28"/>
    <mergeCell ref="J28:R28"/>
    <mergeCell ref="G8:I8"/>
    <mergeCell ref="Q27:R27"/>
    <mergeCell ref="Q51:R51"/>
    <mergeCell ref="G76:I76"/>
    <mergeCell ref="J76:R76"/>
    <mergeCell ref="Q75:R75"/>
    <mergeCell ref="Q99:R99"/>
    <mergeCell ref="B76:B77"/>
    <mergeCell ref="D76:D77"/>
    <mergeCell ref="A1:R1"/>
    <mergeCell ref="A2:R2"/>
    <mergeCell ref="A3:R3"/>
    <mergeCell ref="B8:B9"/>
    <mergeCell ref="D8:D9"/>
    <mergeCell ref="J8:R8"/>
    <mergeCell ref="B100:B101"/>
    <mergeCell ref="D100:D101"/>
    <mergeCell ref="G100:I100"/>
    <mergeCell ref="J100:R100"/>
    <mergeCell ref="B28:B29"/>
    <mergeCell ref="Q123:R123"/>
    <mergeCell ref="B52:B53"/>
    <mergeCell ref="D52:D53"/>
    <mergeCell ref="G52:I52"/>
    <mergeCell ref="J52:R52"/>
  </mergeCells>
  <printOptions horizontalCentered="1"/>
  <pageMargins left="0.15748031496062992" right="0.15748031496062992" top="0.3937007874015748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62"/>
  <sheetViews>
    <sheetView view="pageBreakPreview" zoomScale="85" zoomScaleNormal="60" zoomScaleSheetLayoutView="85" zoomScalePageLayoutView="0" workbookViewId="0" topLeftCell="A128">
      <selection activeCell="V356" sqref="V356"/>
    </sheetView>
  </sheetViews>
  <sheetFormatPr defaultColWidth="9.140625" defaultRowHeight="12.75"/>
  <cols>
    <col min="1" max="1" width="5.00390625" style="1" customWidth="1"/>
    <col min="2" max="2" width="32.140625" style="1" customWidth="1"/>
    <col min="3" max="3" width="27.7109375" style="1" customWidth="1"/>
    <col min="4" max="4" width="11.28125" style="1" customWidth="1"/>
    <col min="5" max="5" width="15.00390625" style="122" customWidth="1"/>
    <col min="6" max="6" width="10.140625" style="1" customWidth="1"/>
    <col min="7" max="18" width="3.8515625" style="1" customWidth="1"/>
    <col min="19" max="16384" width="9.140625" style="1" customWidth="1"/>
  </cols>
  <sheetData>
    <row r="1" spans="1:18" ht="26.25">
      <c r="A1" s="450" t="s">
        <v>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ht="26.25">
      <c r="A2" s="450" t="s">
        <v>419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8" ht="26.25">
      <c r="A3" s="450" t="s">
        <v>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</row>
    <row r="4" ht="12" customHeight="1"/>
    <row r="5" spans="1:2" ht="23.25">
      <c r="A5" s="2" t="s">
        <v>2</v>
      </c>
      <c r="B5" s="2"/>
    </row>
    <row r="6" ht="23.25">
      <c r="A6" s="1" t="s">
        <v>27</v>
      </c>
    </row>
    <row r="7" ht="12" customHeight="1"/>
    <row r="8" spans="1:18" ht="23.25">
      <c r="A8" s="3" t="s">
        <v>22</v>
      </c>
      <c r="B8" s="452" t="s">
        <v>3</v>
      </c>
      <c r="C8" s="7" t="s">
        <v>4</v>
      </c>
      <c r="D8" s="452" t="s">
        <v>6</v>
      </c>
      <c r="E8" s="3" t="s">
        <v>24</v>
      </c>
      <c r="F8" s="7" t="s">
        <v>15</v>
      </c>
      <c r="G8" s="446" t="s">
        <v>388</v>
      </c>
      <c r="H8" s="447"/>
      <c r="I8" s="448"/>
      <c r="J8" s="446" t="s">
        <v>550</v>
      </c>
      <c r="K8" s="447"/>
      <c r="L8" s="447"/>
      <c r="M8" s="447"/>
      <c r="N8" s="447"/>
      <c r="O8" s="447"/>
      <c r="P8" s="447"/>
      <c r="Q8" s="447"/>
      <c r="R8" s="448"/>
    </row>
    <row r="9" spans="1:18" ht="24">
      <c r="A9" s="4" t="s">
        <v>23</v>
      </c>
      <c r="B9" s="453"/>
      <c r="C9" s="8" t="s">
        <v>5</v>
      </c>
      <c r="D9" s="453"/>
      <c r="E9" s="4" t="s">
        <v>7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16</v>
      </c>
      <c r="O9" s="9" t="s">
        <v>17</v>
      </c>
      <c r="P9" s="9" t="s">
        <v>19</v>
      </c>
      <c r="Q9" s="9" t="s">
        <v>18</v>
      </c>
      <c r="R9" s="9" t="s">
        <v>85</v>
      </c>
    </row>
    <row r="10" spans="1:18" s="120" customFormat="1" ht="23.25" customHeight="1">
      <c r="A10" s="195">
        <v>1</v>
      </c>
      <c r="B10" s="152" t="s">
        <v>136</v>
      </c>
      <c r="C10" s="153" t="s">
        <v>137</v>
      </c>
      <c r="D10" s="38">
        <v>60000</v>
      </c>
      <c r="E10" s="11" t="s">
        <v>32</v>
      </c>
      <c r="F10" s="10" t="s">
        <v>82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18" s="120" customFormat="1" ht="23.25" customHeight="1">
      <c r="A11" s="10"/>
      <c r="B11" s="89" t="s">
        <v>552</v>
      </c>
      <c r="C11" s="90" t="s">
        <v>138</v>
      </c>
      <c r="D11" s="154"/>
      <c r="E11" s="11"/>
      <c r="F11" s="10" t="s">
        <v>28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1:18" s="120" customFormat="1" ht="22.5" customHeight="1">
      <c r="A12" s="10"/>
      <c r="B12" s="247" t="s">
        <v>553</v>
      </c>
      <c r="C12" s="11"/>
      <c r="D12" s="154"/>
      <c r="E12" s="11"/>
      <c r="F12" s="10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18" s="120" customFormat="1" ht="22.5" customHeight="1">
      <c r="A13" s="10"/>
      <c r="B13" s="36"/>
      <c r="C13" s="11"/>
      <c r="D13" s="154"/>
      <c r="E13" s="11"/>
      <c r="F13" s="10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18" s="120" customFormat="1" ht="22.5" customHeight="1">
      <c r="A14" s="195">
        <v>2</v>
      </c>
      <c r="B14" s="36" t="s">
        <v>263</v>
      </c>
      <c r="C14" s="90" t="s">
        <v>214</v>
      </c>
      <c r="D14" s="66">
        <v>30000</v>
      </c>
      <c r="E14" s="11" t="s">
        <v>32</v>
      </c>
      <c r="F14" s="10" t="s">
        <v>31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18" s="120" customFormat="1" ht="22.5" customHeight="1">
      <c r="A15" s="195"/>
      <c r="B15" s="36" t="s">
        <v>264</v>
      </c>
      <c r="C15" s="90"/>
      <c r="D15" s="66"/>
      <c r="E15" s="11"/>
      <c r="F15" s="10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1:18" s="120" customFormat="1" ht="23.25">
      <c r="A16" s="10"/>
      <c r="B16" s="11" t="s">
        <v>554</v>
      </c>
      <c r="D16" s="66"/>
      <c r="E16" s="11"/>
      <c r="F16" s="10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s="120" customFormat="1" ht="22.5" customHeight="1">
      <c r="A17" s="10"/>
      <c r="B17" s="247" t="s">
        <v>555</v>
      </c>
      <c r="C17" s="90"/>
      <c r="D17" s="78"/>
      <c r="E17" s="11"/>
      <c r="F17" s="10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s="120" customFormat="1" ht="22.5" customHeight="1">
      <c r="A18" s="10"/>
      <c r="B18" s="36"/>
      <c r="C18" s="90"/>
      <c r="D18" s="78"/>
      <c r="E18" s="11"/>
      <c r="F18" s="10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23.25">
      <c r="A19" s="195">
        <v>3</v>
      </c>
      <c r="B19" s="180" t="s">
        <v>211</v>
      </c>
      <c r="C19" s="90" t="s">
        <v>139</v>
      </c>
      <c r="D19" s="66">
        <v>10000</v>
      </c>
      <c r="E19" s="11" t="s">
        <v>32</v>
      </c>
      <c r="F19" s="10" t="s">
        <v>82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3.25">
      <c r="A20" s="10"/>
      <c r="B20" s="11" t="s">
        <v>556</v>
      </c>
      <c r="C20" s="149" t="s">
        <v>140</v>
      </c>
      <c r="D20" s="66"/>
      <c r="E20" s="11"/>
      <c r="F20" s="10" t="s">
        <v>28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3.25">
      <c r="A21" s="10"/>
      <c r="B21" s="11" t="s">
        <v>557</v>
      </c>
      <c r="C21" s="149" t="s">
        <v>115</v>
      </c>
      <c r="D21" s="66"/>
      <c r="E21" s="11"/>
      <c r="F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10"/>
      <c r="B22" s="5" t="s">
        <v>360</v>
      </c>
      <c r="C22" s="90" t="s">
        <v>141</v>
      </c>
      <c r="D22" s="66"/>
      <c r="E22" s="11"/>
      <c r="F22" s="3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2.5" customHeight="1">
      <c r="A23" s="8"/>
      <c r="B23" s="6"/>
      <c r="C23" s="91"/>
      <c r="D23" s="175"/>
      <c r="E23" s="12"/>
      <c r="F23" s="9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6" s="36" customFormat="1" ht="12" customHeight="1">
      <c r="A24" s="35"/>
      <c r="C24" s="37"/>
      <c r="D24" s="78"/>
      <c r="E24" s="58"/>
      <c r="F24" s="35"/>
    </row>
    <row r="25" spans="1:18" s="36" customFormat="1" ht="22.5" customHeight="1">
      <c r="A25" s="35"/>
      <c r="C25" s="37"/>
      <c r="D25" s="435">
        <f>SUM(D10+D14+D19)</f>
        <v>100000</v>
      </c>
      <c r="E25" s="58"/>
      <c r="F25" s="35"/>
      <c r="Q25" s="449">
        <v>12</v>
      </c>
      <c r="R25" s="449"/>
    </row>
    <row r="26" spans="1:18" ht="22.5" customHeight="1">
      <c r="A26" s="163" t="s">
        <v>22</v>
      </c>
      <c r="B26" s="452" t="s">
        <v>3</v>
      </c>
      <c r="C26" s="146" t="s">
        <v>4</v>
      </c>
      <c r="D26" s="452" t="s">
        <v>6</v>
      </c>
      <c r="E26" s="3" t="s">
        <v>24</v>
      </c>
      <c r="F26" s="7" t="s">
        <v>15</v>
      </c>
      <c r="G26" s="446" t="s">
        <v>388</v>
      </c>
      <c r="H26" s="447"/>
      <c r="I26" s="448"/>
      <c r="J26" s="446" t="s">
        <v>550</v>
      </c>
      <c r="K26" s="447"/>
      <c r="L26" s="447"/>
      <c r="M26" s="447"/>
      <c r="N26" s="447"/>
      <c r="O26" s="447"/>
      <c r="P26" s="447"/>
      <c r="Q26" s="447"/>
      <c r="R26" s="448"/>
    </row>
    <row r="27" spans="1:18" ht="22.5" customHeight="1">
      <c r="A27" s="164" t="s">
        <v>23</v>
      </c>
      <c r="B27" s="453"/>
      <c r="C27" s="147" t="s">
        <v>5</v>
      </c>
      <c r="D27" s="453"/>
      <c r="E27" s="4" t="s">
        <v>7</v>
      </c>
      <c r="F27" s="8" t="s">
        <v>7</v>
      </c>
      <c r="G27" s="9" t="s">
        <v>8</v>
      </c>
      <c r="H27" s="9" t="s">
        <v>9</v>
      </c>
      <c r="I27" s="9" t="s">
        <v>10</v>
      </c>
      <c r="J27" s="9" t="s">
        <v>11</v>
      </c>
      <c r="K27" s="9" t="s">
        <v>12</v>
      </c>
      <c r="L27" s="9" t="s">
        <v>13</v>
      </c>
      <c r="M27" s="9" t="s">
        <v>14</v>
      </c>
      <c r="N27" s="9" t="s">
        <v>16</v>
      </c>
      <c r="O27" s="9" t="s">
        <v>17</v>
      </c>
      <c r="P27" s="9" t="s">
        <v>19</v>
      </c>
      <c r="Q27" s="9" t="s">
        <v>18</v>
      </c>
      <c r="R27" s="9" t="s">
        <v>85</v>
      </c>
    </row>
    <row r="28" spans="1:18" ht="22.5" customHeight="1">
      <c r="A28" s="249">
        <v>4</v>
      </c>
      <c r="B28" s="5" t="s">
        <v>142</v>
      </c>
      <c r="C28" s="176" t="s">
        <v>104</v>
      </c>
      <c r="D28" s="66">
        <v>5000</v>
      </c>
      <c r="E28" s="11" t="s">
        <v>32</v>
      </c>
      <c r="F28" s="10" t="s">
        <v>82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2.5" customHeight="1">
      <c r="A29" s="166"/>
      <c r="B29" s="5" t="s">
        <v>143</v>
      </c>
      <c r="C29" s="176" t="s">
        <v>144</v>
      </c>
      <c r="D29" s="150"/>
      <c r="E29" s="11"/>
      <c r="F29" s="10" t="s">
        <v>28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 customHeight="1">
      <c r="A30" s="166"/>
      <c r="B30" s="11" t="s">
        <v>558</v>
      </c>
      <c r="C30" s="176"/>
      <c r="D30" s="150"/>
      <c r="E30" s="11"/>
      <c r="F30" s="3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 customHeight="1">
      <c r="A31" s="166"/>
      <c r="B31" s="11" t="s">
        <v>559</v>
      </c>
      <c r="C31" s="176"/>
      <c r="D31" s="150"/>
      <c r="E31" s="11"/>
      <c r="F31" s="3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 customHeight="1">
      <c r="A32" s="166"/>
      <c r="B32" s="5" t="s">
        <v>361</v>
      </c>
      <c r="C32" s="176"/>
      <c r="D32" s="150"/>
      <c r="E32" s="11"/>
      <c r="F32" s="3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 customHeight="1">
      <c r="A33" s="166"/>
      <c r="B33" s="5"/>
      <c r="C33" s="176"/>
      <c r="D33" s="150"/>
      <c r="E33" s="11"/>
      <c r="F33" s="3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3.25" customHeight="1">
      <c r="A34" s="249">
        <v>5</v>
      </c>
      <c r="B34" s="5" t="s">
        <v>145</v>
      </c>
      <c r="C34" s="176" t="s">
        <v>146</v>
      </c>
      <c r="D34" s="66">
        <v>20000</v>
      </c>
      <c r="E34" s="11" t="s">
        <v>32</v>
      </c>
      <c r="F34" s="10" t="s">
        <v>82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3.25" customHeight="1">
      <c r="A35" s="166"/>
      <c r="B35" s="5" t="s">
        <v>28</v>
      </c>
      <c r="C35" s="177" t="s">
        <v>147</v>
      </c>
      <c r="D35" s="154"/>
      <c r="E35" s="11"/>
      <c r="F35" s="10" t="s">
        <v>28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3.25" customHeight="1">
      <c r="A36" s="166"/>
      <c r="B36" s="11" t="s">
        <v>560</v>
      </c>
      <c r="C36" s="177"/>
      <c r="D36" s="154"/>
      <c r="E36" s="11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3.25" customHeight="1">
      <c r="A37" s="166"/>
      <c r="B37" s="11"/>
      <c r="C37" s="177"/>
      <c r="D37" s="154"/>
      <c r="E37" s="11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2.5" customHeight="1">
      <c r="A38" s="249">
        <v>6</v>
      </c>
      <c r="B38" s="5" t="s">
        <v>362</v>
      </c>
      <c r="C38" s="176" t="s">
        <v>418</v>
      </c>
      <c r="D38" s="38">
        <v>200000</v>
      </c>
      <c r="E38" s="11" t="s">
        <v>32</v>
      </c>
      <c r="F38" s="10" t="s">
        <v>82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2.5" customHeight="1">
      <c r="A39" s="166"/>
      <c r="B39" s="89" t="s">
        <v>561</v>
      </c>
      <c r="C39" s="176" t="s">
        <v>148</v>
      </c>
      <c r="D39" s="206"/>
      <c r="E39" s="11"/>
      <c r="F39" s="60" t="s">
        <v>28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2.5" customHeight="1">
      <c r="A40" s="166"/>
      <c r="B40" s="5"/>
      <c r="C40" s="176"/>
      <c r="D40" s="206"/>
      <c r="E40" s="11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22.5" customHeight="1">
      <c r="A41" s="251">
        <v>7</v>
      </c>
      <c r="B41" s="132" t="s">
        <v>392</v>
      </c>
      <c r="C41" s="90" t="s">
        <v>394</v>
      </c>
      <c r="D41" s="185">
        <v>10000</v>
      </c>
      <c r="E41" s="11" t="s">
        <v>199</v>
      </c>
      <c r="F41" s="10" t="s">
        <v>31</v>
      </c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22.5" customHeight="1">
      <c r="A42" s="57"/>
      <c r="B42" s="132" t="s">
        <v>393</v>
      </c>
      <c r="C42" s="90"/>
      <c r="E42" s="5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</row>
    <row r="43" spans="2:18" ht="22.5" customHeight="1">
      <c r="B43" s="11" t="s">
        <v>554</v>
      </c>
      <c r="C43" s="90"/>
      <c r="D43" s="252"/>
      <c r="E43" s="5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</row>
    <row r="44" spans="1:18" ht="22.5" customHeight="1">
      <c r="A44" s="350"/>
      <c r="B44" s="11" t="s">
        <v>562</v>
      </c>
      <c r="C44" s="351"/>
      <c r="D44" s="352"/>
      <c r="E44" s="267"/>
      <c r="F44" s="350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</row>
    <row r="45" spans="1:18" ht="22.5" customHeight="1">
      <c r="A45" s="10"/>
      <c r="B45" s="5"/>
      <c r="C45" s="17"/>
      <c r="D45" s="66"/>
      <c r="E45" s="53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2.5" customHeight="1">
      <c r="A46" s="74"/>
      <c r="B46" s="75"/>
      <c r="C46" s="354"/>
      <c r="D46" s="378">
        <f>SUM(D10:D41)</f>
        <v>435000</v>
      </c>
      <c r="E46" s="80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1:18" ht="22.5" customHeight="1">
      <c r="A47" s="35"/>
      <c r="B47" s="36"/>
      <c r="C47" s="202"/>
      <c r="D47" s="78"/>
      <c r="E47" s="58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22.5" customHeight="1">
      <c r="A48" s="35"/>
      <c r="B48" s="36"/>
      <c r="C48" s="202"/>
      <c r="D48" s="78"/>
      <c r="E48" s="58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22.5" customHeight="1">
      <c r="A49" s="35"/>
      <c r="B49" s="36"/>
      <c r="C49" s="202"/>
      <c r="D49" s="78"/>
      <c r="E49" s="58"/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2.5" customHeight="1">
      <c r="A50" s="35"/>
      <c r="B50" s="36"/>
      <c r="C50" s="202"/>
      <c r="D50" s="435">
        <f>SUM(D28+D34+D38+D41)</f>
        <v>235000</v>
      </c>
      <c r="E50" s="58"/>
      <c r="F50" s="35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449">
        <v>13</v>
      </c>
      <c r="R50" s="449"/>
    </row>
    <row r="51" ht="23.25">
      <c r="A51" s="1" t="s">
        <v>30</v>
      </c>
    </row>
    <row r="52" ht="12" customHeight="1"/>
    <row r="53" spans="1:18" ht="23.25">
      <c r="A53" s="3" t="s">
        <v>22</v>
      </c>
      <c r="B53" s="455" t="s">
        <v>3</v>
      </c>
      <c r="C53" s="7" t="s">
        <v>4</v>
      </c>
      <c r="D53" s="455" t="s">
        <v>6</v>
      </c>
      <c r="E53" s="3" t="s">
        <v>24</v>
      </c>
      <c r="F53" s="146" t="s">
        <v>15</v>
      </c>
      <c r="G53" s="446" t="s">
        <v>388</v>
      </c>
      <c r="H53" s="447"/>
      <c r="I53" s="448"/>
      <c r="J53" s="446" t="s">
        <v>550</v>
      </c>
      <c r="K53" s="447"/>
      <c r="L53" s="447"/>
      <c r="M53" s="447"/>
      <c r="N53" s="447"/>
      <c r="O53" s="447"/>
      <c r="P53" s="447"/>
      <c r="Q53" s="447"/>
      <c r="R53" s="448"/>
    </row>
    <row r="54" spans="1:18" ht="24">
      <c r="A54" s="4" t="s">
        <v>23</v>
      </c>
      <c r="B54" s="456"/>
      <c r="C54" s="8" t="s">
        <v>5</v>
      </c>
      <c r="D54" s="456"/>
      <c r="E54" s="4" t="s">
        <v>7</v>
      </c>
      <c r="F54" s="147" t="s">
        <v>7</v>
      </c>
      <c r="G54" s="9" t="s">
        <v>8</v>
      </c>
      <c r="H54" s="9" t="s">
        <v>9</v>
      </c>
      <c r="I54" s="9" t="s">
        <v>10</v>
      </c>
      <c r="J54" s="9" t="s">
        <v>11</v>
      </c>
      <c r="K54" s="9" t="s">
        <v>12</v>
      </c>
      <c r="L54" s="9" t="s">
        <v>13</v>
      </c>
      <c r="M54" s="9" t="s">
        <v>14</v>
      </c>
      <c r="N54" s="9" t="s">
        <v>16</v>
      </c>
      <c r="O54" s="9" t="s">
        <v>17</v>
      </c>
      <c r="P54" s="9" t="s">
        <v>19</v>
      </c>
      <c r="Q54" s="9" t="s">
        <v>18</v>
      </c>
      <c r="R54" s="9" t="s">
        <v>85</v>
      </c>
    </row>
    <row r="55" spans="1:18" ht="23.25">
      <c r="A55" s="195">
        <v>1</v>
      </c>
      <c r="B55" s="36" t="s">
        <v>293</v>
      </c>
      <c r="C55" s="90" t="s">
        <v>294</v>
      </c>
      <c r="D55" s="156">
        <v>150000</v>
      </c>
      <c r="E55" s="11" t="s">
        <v>32</v>
      </c>
      <c r="F55" s="60" t="s">
        <v>25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23.25">
      <c r="A56" s="10"/>
      <c r="B56" s="11" t="s">
        <v>563</v>
      </c>
      <c r="C56" s="227" t="s">
        <v>347</v>
      </c>
      <c r="D56" s="230"/>
      <c r="E56" s="228"/>
      <c r="F56" s="60" t="s">
        <v>42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3.25">
      <c r="A57" s="10"/>
      <c r="B57" s="11" t="s">
        <v>564</v>
      </c>
      <c r="C57" s="227" t="s">
        <v>348</v>
      </c>
      <c r="D57" s="229"/>
      <c r="E57" s="16"/>
      <c r="F57" s="6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23.25">
      <c r="A58" s="10"/>
      <c r="B58" s="37"/>
      <c r="C58" s="90" t="s">
        <v>192</v>
      </c>
      <c r="D58" s="229"/>
      <c r="E58" s="16"/>
      <c r="F58" s="6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23.25">
      <c r="A59" s="10"/>
      <c r="B59" s="36"/>
      <c r="C59" s="227"/>
      <c r="D59" s="229"/>
      <c r="E59" s="16"/>
      <c r="F59" s="6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3.25">
      <c r="A60" s="195">
        <v>2</v>
      </c>
      <c r="B60" s="36" t="s">
        <v>215</v>
      </c>
      <c r="C60" s="90" t="s">
        <v>192</v>
      </c>
      <c r="D60" s="231">
        <v>100000</v>
      </c>
      <c r="E60" s="11" t="s">
        <v>32</v>
      </c>
      <c r="F60" s="60" t="s">
        <v>25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3.25">
      <c r="A61" s="10"/>
      <c r="B61" s="37" t="s">
        <v>216</v>
      </c>
      <c r="C61" s="90"/>
      <c r="D61" s="121"/>
      <c r="E61" s="11"/>
      <c r="F61" s="60" t="s">
        <v>42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23.25">
      <c r="A62" s="10"/>
      <c r="B62" s="11" t="s">
        <v>565</v>
      </c>
      <c r="C62" s="90"/>
      <c r="D62" s="121"/>
      <c r="E62" s="11"/>
      <c r="F62" s="6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3.25">
      <c r="A63" s="10"/>
      <c r="B63" s="37"/>
      <c r="C63" s="90"/>
      <c r="D63" s="121"/>
      <c r="E63" s="11"/>
      <c r="F63" s="6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23.25">
      <c r="A64" s="195">
        <v>3</v>
      </c>
      <c r="B64" s="36" t="s">
        <v>349</v>
      </c>
      <c r="C64" s="11" t="s">
        <v>217</v>
      </c>
      <c r="D64" s="78">
        <v>20000</v>
      </c>
      <c r="E64" s="16" t="s">
        <v>194</v>
      </c>
      <c r="F64" s="60" t="s">
        <v>25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23.25">
      <c r="A65" s="10"/>
      <c r="B65" s="11" t="s">
        <v>566</v>
      </c>
      <c r="C65" s="11" t="s">
        <v>218</v>
      </c>
      <c r="D65" s="162"/>
      <c r="E65" s="16" t="s">
        <v>193</v>
      </c>
      <c r="F65" s="60" t="s">
        <v>42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ht="23.25">
      <c r="A66" s="10"/>
      <c r="B66" s="11" t="s">
        <v>567</v>
      </c>
      <c r="C66" s="89"/>
      <c r="D66" s="162"/>
      <c r="E66" s="5"/>
      <c r="F66" s="60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23.25">
      <c r="A67" s="10"/>
      <c r="B67" s="37"/>
      <c r="C67" s="89"/>
      <c r="D67" s="162"/>
      <c r="E67" s="5"/>
      <c r="F67" s="60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ht="23.25" customHeight="1">
      <c r="A68" s="195">
        <v>4</v>
      </c>
      <c r="B68" s="36" t="s">
        <v>219</v>
      </c>
      <c r="C68" s="90" t="s">
        <v>295</v>
      </c>
      <c r="D68" s="156">
        <v>28000</v>
      </c>
      <c r="E68" s="16" t="s">
        <v>297</v>
      </c>
      <c r="F68" s="60" t="s">
        <v>25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3.25">
      <c r="A69" s="10"/>
      <c r="B69" s="11" t="s">
        <v>568</v>
      </c>
      <c r="C69" s="11" t="s">
        <v>296</v>
      </c>
      <c r="D69" s="121"/>
      <c r="E69" s="16"/>
      <c r="F69" s="60" t="s">
        <v>42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3.25">
      <c r="A70" s="10"/>
      <c r="B70" s="11"/>
      <c r="C70" s="11"/>
      <c r="D70" s="121"/>
      <c r="E70" s="16"/>
      <c r="F70" s="6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23.25">
      <c r="A71" s="74"/>
      <c r="B71" s="75"/>
      <c r="C71" s="76"/>
      <c r="D71" s="292"/>
      <c r="E71" s="290"/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1:18" ht="23.25">
      <c r="A72" s="160"/>
      <c r="B72" s="36"/>
      <c r="C72" s="37"/>
      <c r="D72" s="36"/>
      <c r="E72" s="37"/>
      <c r="F72" s="35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23.25">
      <c r="A73" s="35"/>
      <c r="B73" s="37"/>
      <c r="C73" s="37"/>
      <c r="D73" s="156"/>
      <c r="E73" s="37"/>
      <c r="F73" s="35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22.5" customHeight="1">
      <c r="A74" s="35"/>
      <c r="B74" s="36"/>
      <c r="C74" s="37"/>
      <c r="D74" s="436">
        <f>SUM(D55+D60+D64+D68)</f>
        <v>298000</v>
      </c>
      <c r="E74" s="36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49">
        <v>14</v>
      </c>
      <c r="R74" s="449"/>
    </row>
    <row r="75" spans="1:18" ht="23.25">
      <c r="A75" s="3" t="s">
        <v>22</v>
      </c>
      <c r="B75" s="455" t="s">
        <v>3</v>
      </c>
      <c r="C75" s="7" t="s">
        <v>4</v>
      </c>
      <c r="D75" s="455" t="s">
        <v>6</v>
      </c>
      <c r="E75" s="3" t="s">
        <v>24</v>
      </c>
      <c r="F75" s="146" t="s">
        <v>15</v>
      </c>
      <c r="G75" s="446" t="s">
        <v>388</v>
      </c>
      <c r="H75" s="447"/>
      <c r="I75" s="448"/>
      <c r="J75" s="446" t="s">
        <v>550</v>
      </c>
      <c r="K75" s="447"/>
      <c r="L75" s="447"/>
      <c r="M75" s="447"/>
      <c r="N75" s="447"/>
      <c r="O75" s="447"/>
      <c r="P75" s="447"/>
      <c r="Q75" s="447"/>
      <c r="R75" s="448"/>
    </row>
    <row r="76" spans="1:18" ht="24">
      <c r="A76" s="4" t="s">
        <v>23</v>
      </c>
      <c r="B76" s="456"/>
      <c r="C76" s="8" t="s">
        <v>5</v>
      </c>
      <c r="D76" s="456"/>
      <c r="E76" s="4" t="s">
        <v>7</v>
      </c>
      <c r="F76" s="147" t="s">
        <v>7</v>
      </c>
      <c r="G76" s="9" t="s">
        <v>8</v>
      </c>
      <c r="H76" s="9" t="s">
        <v>9</v>
      </c>
      <c r="I76" s="9" t="s">
        <v>10</v>
      </c>
      <c r="J76" s="9" t="s">
        <v>11</v>
      </c>
      <c r="K76" s="9" t="s">
        <v>12</v>
      </c>
      <c r="L76" s="9" t="s">
        <v>13</v>
      </c>
      <c r="M76" s="9" t="s">
        <v>14</v>
      </c>
      <c r="N76" s="9" t="s">
        <v>16</v>
      </c>
      <c r="O76" s="9" t="s">
        <v>17</v>
      </c>
      <c r="P76" s="9" t="s">
        <v>19</v>
      </c>
      <c r="Q76" s="9" t="s">
        <v>18</v>
      </c>
      <c r="R76" s="9" t="s">
        <v>85</v>
      </c>
    </row>
    <row r="77" spans="1:18" ht="23.25">
      <c r="A77" s="253">
        <v>5</v>
      </c>
      <c r="B77" s="234" t="s">
        <v>298</v>
      </c>
      <c r="C77" s="178" t="s">
        <v>220</v>
      </c>
      <c r="D77" s="156">
        <v>50000</v>
      </c>
      <c r="E77" s="11" t="s">
        <v>32</v>
      </c>
      <c r="F77" s="60" t="s">
        <v>31</v>
      </c>
      <c r="G77" s="235"/>
      <c r="H77" s="235"/>
      <c r="I77" s="238"/>
      <c r="J77" s="235"/>
      <c r="K77" s="238"/>
      <c r="L77" s="238"/>
      <c r="M77" s="238"/>
      <c r="N77" s="238"/>
      <c r="O77" s="238"/>
      <c r="P77" s="238"/>
      <c r="Q77" s="238"/>
      <c r="R77" s="238"/>
    </row>
    <row r="78" spans="1:18" ht="23.25">
      <c r="A78" s="233"/>
      <c r="B78" s="187" t="s">
        <v>299</v>
      </c>
      <c r="C78" s="11" t="s">
        <v>300</v>
      </c>
      <c r="D78" s="226"/>
      <c r="E78" s="233"/>
      <c r="F78" s="10"/>
      <c r="G78" s="237"/>
      <c r="H78" s="237"/>
      <c r="I78" s="46"/>
      <c r="J78" s="237"/>
      <c r="K78" s="46"/>
      <c r="L78" s="46"/>
      <c r="M78" s="46"/>
      <c r="N78" s="46"/>
      <c r="O78" s="46"/>
      <c r="P78" s="46"/>
      <c r="Q78" s="46"/>
      <c r="R78" s="46"/>
    </row>
    <row r="79" spans="1:18" ht="23.25">
      <c r="A79" s="233"/>
      <c r="B79" s="11" t="s">
        <v>569</v>
      </c>
      <c r="C79" s="180" t="s">
        <v>301</v>
      </c>
      <c r="D79" s="226"/>
      <c r="E79" s="233"/>
      <c r="F79" s="10"/>
      <c r="G79" s="237"/>
      <c r="H79" s="237"/>
      <c r="I79" s="46"/>
      <c r="J79" s="237"/>
      <c r="K79" s="46"/>
      <c r="L79" s="46"/>
      <c r="M79" s="46"/>
      <c r="N79" s="46"/>
      <c r="O79" s="46"/>
      <c r="P79" s="46"/>
      <c r="Q79" s="46"/>
      <c r="R79" s="46"/>
    </row>
    <row r="80" spans="1:18" ht="23.25">
      <c r="A80" s="233"/>
      <c r="B80" s="247"/>
      <c r="C80" s="180" t="s">
        <v>302</v>
      </c>
      <c r="D80" s="226"/>
      <c r="E80" s="233"/>
      <c r="F80" s="10"/>
      <c r="G80" s="237"/>
      <c r="H80" s="237"/>
      <c r="I80" s="46"/>
      <c r="J80" s="237"/>
      <c r="K80" s="46"/>
      <c r="L80" s="46"/>
      <c r="M80" s="46"/>
      <c r="N80" s="46"/>
      <c r="O80" s="46"/>
      <c r="P80" s="46"/>
      <c r="Q80" s="46"/>
      <c r="R80" s="46"/>
    </row>
    <row r="81" spans="1:18" ht="23.25">
      <c r="A81" s="57"/>
      <c r="C81" s="11" t="s">
        <v>220</v>
      </c>
      <c r="D81" s="226"/>
      <c r="E81" s="233"/>
      <c r="F81" s="10"/>
      <c r="G81" s="237"/>
      <c r="H81" s="237"/>
      <c r="I81" s="46"/>
      <c r="J81" s="237"/>
      <c r="K81" s="46"/>
      <c r="L81" s="46"/>
      <c r="M81" s="46"/>
      <c r="N81" s="46"/>
      <c r="O81" s="46"/>
      <c r="P81" s="46"/>
      <c r="Q81" s="46"/>
      <c r="R81" s="46"/>
    </row>
    <row r="82" spans="1:18" ht="23.25">
      <c r="A82" s="233"/>
      <c r="B82" s="5"/>
      <c r="C82" s="11" t="s">
        <v>303</v>
      </c>
      <c r="D82" s="226"/>
      <c r="E82" s="233"/>
      <c r="F82" s="10"/>
      <c r="G82" s="237"/>
      <c r="H82" s="237"/>
      <c r="I82" s="46"/>
      <c r="J82" s="237"/>
      <c r="K82" s="46"/>
      <c r="L82" s="46"/>
      <c r="M82" s="46"/>
      <c r="N82" s="46"/>
      <c r="O82" s="46"/>
      <c r="P82" s="46"/>
      <c r="Q82" s="46"/>
      <c r="R82" s="46"/>
    </row>
    <row r="83" spans="1:18" ht="23.25">
      <c r="A83" s="233"/>
      <c r="B83" s="57"/>
      <c r="C83" s="180" t="s">
        <v>304</v>
      </c>
      <c r="D83" s="226"/>
      <c r="E83" s="233"/>
      <c r="F83" s="10"/>
      <c r="G83" s="237"/>
      <c r="H83" s="237"/>
      <c r="I83" s="46"/>
      <c r="J83" s="237"/>
      <c r="K83" s="46"/>
      <c r="L83" s="46"/>
      <c r="M83" s="46"/>
      <c r="N83" s="46"/>
      <c r="O83" s="46"/>
      <c r="P83" s="46"/>
      <c r="Q83" s="46"/>
      <c r="R83" s="46"/>
    </row>
    <row r="84" spans="1:18" ht="23.25">
      <c r="A84" s="233"/>
      <c r="B84" s="57"/>
      <c r="C84" s="180"/>
      <c r="D84" s="226"/>
      <c r="E84" s="233"/>
      <c r="F84" s="10"/>
      <c r="G84" s="237"/>
      <c r="H84" s="237"/>
      <c r="I84" s="46"/>
      <c r="J84" s="237"/>
      <c r="K84" s="46"/>
      <c r="L84" s="46"/>
      <c r="M84" s="46"/>
      <c r="N84" s="46"/>
      <c r="O84" s="46"/>
      <c r="P84" s="46"/>
      <c r="Q84" s="46"/>
      <c r="R84" s="46"/>
    </row>
    <row r="85" spans="1:18" ht="22.5" customHeight="1">
      <c r="A85" s="249">
        <v>6</v>
      </c>
      <c r="B85" s="5" t="s">
        <v>221</v>
      </c>
      <c r="C85" s="11" t="s">
        <v>308</v>
      </c>
      <c r="D85" s="156">
        <v>200000</v>
      </c>
      <c r="E85" s="16" t="s">
        <v>194</v>
      </c>
      <c r="F85" s="60" t="s">
        <v>31</v>
      </c>
      <c r="G85" s="105"/>
      <c r="H85" s="105"/>
      <c r="I85" s="5"/>
      <c r="J85" s="105"/>
      <c r="K85" s="5"/>
      <c r="L85" s="5"/>
      <c r="M85" s="5"/>
      <c r="N85" s="5"/>
      <c r="O85" s="5"/>
      <c r="P85" s="5"/>
      <c r="Q85" s="5"/>
      <c r="R85" s="239"/>
    </row>
    <row r="86" spans="1:18" ht="22.5" customHeight="1">
      <c r="A86" s="249"/>
      <c r="B86" s="5" t="s">
        <v>570</v>
      </c>
      <c r="C86" s="11" t="s">
        <v>307</v>
      </c>
      <c r="D86" s="269"/>
      <c r="E86" s="16" t="s">
        <v>193</v>
      </c>
      <c r="F86" s="60"/>
      <c r="G86" s="105"/>
      <c r="H86" s="105"/>
      <c r="I86" s="5"/>
      <c r="J86" s="105"/>
      <c r="K86" s="5"/>
      <c r="L86" s="5"/>
      <c r="M86" s="5"/>
      <c r="N86" s="5"/>
      <c r="O86" s="5"/>
      <c r="P86" s="5"/>
      <c r="Q86" s="5"/>
      <c r="R86" s="239"/>
    </row>
    <row r="87" spans="1:18" ht="22.5" customHeight="1">
      <c r="A87" s="166"/>
      <c r="B87" s="11" t="s">
        <v>571</v>
      </c>
      <c r="C87" s="11" t="s">
        <v>305</v>
      </c>
      <c r="D87" s="156"/>
      <c r="E87" s="5"/>
      <c r="F87" s="10"/>
      <c r="G87" s="105"/>
      <c r="H87" s="105"/>
      <c r="I87" s="5"/>
      <c r="J87" s="105"/>
      <c r="K87" s="5"/>
      <c r="L87" s="5"/>
      <c r="M87" s="5"/>
      <c r="N87" s="5"/>
      <c r="O87" s="5"/>
      <c r="P87" s="5"/>
      <c r="Q87" s="5"/>
      <c r="R87" s="239"/>
    </row>
    <row r="88" spans="1:18" ht="22.5" customHeight="1">
      <c r="A88" s="166"/>
      <c r="B88" s="11" t="s">
        <v>572</v>
      </c>
      <c r="C88" s="11" t="s">
        <v>306</v>
      </c>
      <c r="D88" s="156"/>
      <c r="E88" s="105"/>
      <c r="F88" s="10"/>
      <c r="G88" s="105"/>
      <c r="H88" s="105"/>
      <c r="I88" s="5"/>
      <c r="J88" s="105"/>
      <c r="K88" s="5"/>
      <c r="L88" s="5"/>
      <c r="M88" s="5"/>
      <c r="N88" s="5"/>
      <c r="O88" s="5"/>
      <c r="P88" s="5"/>
      <c r="Q88" s="5"/>
      <c r="R88" s="239"/>
    </row>
    <row r="89" spans="1:18" ht="22.5" customHeight="1">
      <c r="A89" s="10"/>
      <c r="B89" s="5"/>
      <c r="C89" s="11" t="s">
        <v>309</v>
      </c>
      <c r="D89" s="230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239"/>
    </row>
    <row r="90" spans="1:18" ht="22.5" customHeight="1">
      <c r="A90" s="10"/>
      <c r="B90" s="5"/>
      <c r="C90" s="11" t="s">
        <v>310</v>
      </c>
      <c r="D90" s="230"/>
      <c r="E90" s="5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239"/>
    </row>
    <row r="91" spans="1:18" s="36" customFormat="1" ht="22.5" customHeight="1">
      <c r="A91" s="8"/>
      <c r="B91" s="6"/>
      <c r="C91" s="12"/>
      <c r="D91" s="268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240"/>
    </row>
    <row r="92" spans="1:18" ht="22.5" customHeight="1">
      <c r="A92" s="35"/>
      <c r="B92" s="36"/>
      <c r="C92" s="37"/>
      <c r="D92" s="156"/>
      <c r="E92" s="36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220"/>
    </row>
    <row r="93" spans="1:18" ht="22.5" customHeight="1">
      <c r="A93" s="35"/>
      <c r="B93" s="36"/>
      <c r="C93" s="37"/>
      <c r="D93" s="15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220"/>
    </row>
    <row r="94" spans="1:18" ht="22.5" customHeight="1">
      <c r="A94" s="35"/>
      <c r="B94" s="36"/>
      <c r="C94" s="37"/>
      <c r="D94" s="156"/>
      <c r="E94" s="36"/>
      <c r="F94" s="35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220"/>
    </row>
    <row r="95" spans="1:18" ht="22.5" customHeight="1">
      <c r="A95" s="35"/>
      <c r="B95" s="36"/>
      <c r="C95" s="37"/>
      <c r="D95" s="156"/>
      <c r="E95" s="36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220"/>
    </row>
    <row r="96" spans="1:18" ht="22.5" customHeight="1">
      <c r="A96" s="35"/>
      <c r="B96" s="36"/>
      <c r="C96" s="37"/>
      <c r="D96" s="156"/>
      <c r="E96" s="36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220"/>
    </row>
    <row r="97" spans="1:18" ht="22.5" customHeight="1">
      <c r="A97" s="35"/>
      <c r="B97" s="36"/>
      <c r="C97" s="37"/>
      <c r="D97" s="156"/>
      <c r="E97" s="36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220"/>
    </row>
    <row r="98" spans="1:18" ht="22.5" customHeight="1">
      <c r="A98" s="35"/>
      <c r="B98" s="36"/>
      <c r="C98" s="37"/>
      <c r="D98" s="436">
        <f>SUM(D77+D85)</f>
        <v>250000</v>
      </c>
      <c r="E98" s="36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49">
        <v>15</v>
      </c>
      <c r="R98" s="449"/>
    </row>
    <row r="99" ht="23.25">
      <c r="A99" s="1" t="s">
        <v>93</v>
      </c>
    </row>
    <row r="100" ht="23.25" customHeight="1"/>
    <row r="101" spans="1:18" ht="23.25">
      <c r="A101" s="3" t="s">
        <v>22</v>
      </c>
      <c r="B101" s="452" t="s">
        <v>3</v>
      </c>
      <c r="C101" s="7" t="s">
        <v>4</v>
      </c>
      <c r="D101" s="452" t="s">
        <v>6</v>
      </c>
      <c r="E101" s="3" t="s">
        <v>24</v>
      </c>
      <c r="F101" s="7" t="s">
        <v>15</v>
      </c>
      <c r="G101" s="446" t="s">
        <v>388</v>
      </c>
      <c r="H101" s="447"/>
      <c r="I101" s="448"/>
      <c r="J101" s="446" t="s">
        <v>550</v>
      </c>
      <c r="K101" s="447"/>
      <c r="L101" s="447"/>
      <c r="M101" s="447"/>
      <c r="N101" s="447"/>
      <c r="O101" s="447"/>
      <c r="P101" s="447"/>
      <c r="Q101" s="447"/>
      <c r="R101" s="448"/>
    </row>
    <row r="102" spans="1:18" ht="24">
      <c r="A102" s="4" t="s">
        <v>23</v>
      </c>
      <c r="B102" s="453"/>
      <c r="C102" s="8" t="s">
        <v>5</v>
      </c>
      <c r="D102" s="453"/>
      <c r="E102" s="4" t="s">
        <v>7</v>
      </c>
      <c r="F102" s="8" t="s">
        <v>7</v>
      </c>
      <c r="G102" s="9" t="s">
        <v>8</v>
      </c>
      <c r="H102" s="9" t="s">
        <v>9</v>
      </c>
      <c r="I102" s="9" t="s">
        <v>10</v>
      </c>
      <c r="J102" s="9" t="s">
        <v>11</v>
      </c>
      <c r="K102" s="9" t="s">
        <v>12</v>
      </c>
      <c r="L102" s="9" t="s">
        <v>13</v>
      </c>
      <c r="M102" s="9" t="s">
        <v>14</v>
      </c>
      <c r="N102" s="9" t="s">
        <v>16</v>
      </c>
      <c r="O102" s="9" t="s">
        <v>17</v>
      </c>
      <c r="P102" s="9" t="s">
        <v>19</v>
      </c>
      <c r="Q102" s="9" t="s">
        <v>18</v>
      </c>
      <c r="R102" s="9" t="s">
        <v>85</v>
      </c>
    </row>
    <row r="103" spans="1:18" ht="23.25">
      <c r="A103" s="256">
        <v>1</v>
      </c>
      <c r="B103" s="178" t="s">
        <v>105</v>
      </c>
      <c r="C103" s="178" t="s">
        <v>106</v>
      </c>
      <c r="D103" s="179">
        <v>100000</v>
      </c>
      <c r="E103" s="178" t="s">
        <v>32</v>
      </c>
      <c r="F103" s="7" t="s">
        <v>82</v>
      </c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1:18" ht="23.25">
      <c r="A104" s="82"/>
      <c r="B104" s="11" t="s">
        <v>573</v>
      </c>
      <c r="C104" s="11" t="s">
        <v>107</v>
      </c>
      <c r="D104" s="150"/>
      <c r="E104" s="53"/>
      <c r="F104" s="10" t="s">
        <v>28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23.25" customHeight="1">
      <c r="A105" s="10"/>
      <c r="B105" s="247" t="s">
        <v>574</v>
      </c>
      <c r="C105" s="11"/>
      <c r="D105" s="66"/>
      <c r="E105" s="53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23.25" customHeight="1">
      <c r="A106" s="10"/>
      <c r="B106" s="254"/>
      <c r="C106" s="11"/>
      <c r="D106" s="255"/>
      <c r="E106" s="53"/>
      <c r="F106" s="6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23.25" customHeight="1">
      <c r="A107" s="195">
        <v>2</v>
      </c>
      <c r="B107" s="158" t="s">
        <v>311</v>
      </c>
      <c r="C107" s="159" t="s">
        <v>222</v>
      </c>
      <c r="D107" s="241">
        <v>60000</v>
      </c>
      <c r="E107" s="11" t="s">
        <v>32</v>
      </c>
      <c r="F107" s="60" t="s">
        <v>82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23.25" customHeight="1">
      <c r="A108" s="10"/>
      <c r="B108" s="158" t="s">
        <v>312</v>
      </c>
      <c r="C108" s="130" t="s">
        <v>223</v>
      </c>
      <c r="D108" s="160"/>
      <c r="E108" s="53"/>
      <c r="F108" s="10" t="s">
        <v>28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23.25" customHeight="1">
      <c r="A109" s="10"/>
      <c r="B109" s="11" t="s">
        <v>575</v>
      </c>
      <c r="C109" s="130" t="s">
        <v>313</v>
      </c>
      <c r="D109" s="160"/>
      <c r="E109" s="53"/>
      <c r="F109" s="3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23.25" customHeight="1">
      <c r="A110" s="10"/>
      <c r="B110" s="247" t="s">
        <v>576</v>
      </c>
      <c r="C110" s="273" t="s">
        <v>350</v>
      </c>
      <c r="D110" s="160"/>
      <c r="E110" s="53"/>
      <c r="F110" s="3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23.25" customHeight="1">
      <c r="A111" s="10"/>
      <c r="C111" s="159" t="s">
        <v>224</v>
      </c>
      <c r="D111" s="160"/>
      <c r="E111" s="53"/>
      <c r="F111" s="3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23.25" customHeight="1">
      <c r="A112" s="10"/>
      <c r="C112" s="130" t="s">
        <v>225</v>
      </c>
      <c r="D112" s="160"/>
      <c r="E112" s="53"/>
      <c r="F112" s="3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23.25" customHeight="1">
      <c r="A113" s="10"/>
      <c r="B113" s="254"/>
      <c r="C113" s="11"/>
      <c r="D113" s="255"/>
      <c r="E113" s="53"/>
      <c r="F113" s="6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23.25" customHeight="1">
      <c r="A114" s="280"/>
      <c r="B114" s="293"/>
      <c r="C114" s="294"/>
      <c r="D114" s="295"/>
      <c r="E114" s="76"/>
      <c r="F114" s="74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</row>
    <row r="115" spans="1:18" ht="23.25" customHeight="1">
      <c r="A115" s="35"/>
      <c r="B115" s="37"/>
      <c r="C115" s="270"/>
      <c r="D115" s="160"/>
      <c r="E115" s="58"/>
      <c r="F115" s="35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ht="23.25" customHeight="1">
      <c r="A116" s="35"/>
      <c r="B116" s="264"/>
      <c r="C116" s="271"/>
      <c r="D116" s="160"/>
      <c r="E116" s="58"/>
      <c r="F116" s="35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ht="23.25" customHeight="1">
      <c r="A117" s="35"/>
      <c r="B117" s="36"/>
      <c r="C117" s="270"/>
      <c r="D117" s="160"/>
      <c r="E117" s="58"/>
      <c r="F117" s="35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ht="23.25" customHeight="1">
      <c r="A118" s="35"/>
      <c r="B118" s="36"/>
      <c r="C118" s="270"/>
      <c r="D118" s="160"/>
      <c r="E118" s="58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ht="23.25" customHeight="1">
      <c r="A119" s="35"/>
      <c r="B119" s="36"/>
      <c r="C119" s="270"/>
      <c r="D119" s="160"/>
      <c r="E119" s="58"/>
      <c r="F119" s="35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ht="23.25" customHeight="1">
      <c r="A120" s="35"/>
      <c r="B120" s="36"/>
      <c r="C120" s="270"/>
      <c r="D120" s="160"/>
      <c r="E120" s="58"/>
      <c r="F120" s="35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ht="23.25" customHeight="1">
      <c r="A121" s="59"/>
      <c r="B121" s="61"/>
      <c r="C121" s="58"/>
      <c r="D121" s="79"/>
      <c r="E121" s="85"/>
      <c r="F121" s="59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220"/>
    </row>
    <row r="122" spans="1:18" ht="23.25" customHeight="1">
      <c r="A122" s="59"/>
      <c r="B122" s="61"/>
      <c r="C122" s="58"/>
      <c r="D122" s="435">
        <f>SUM(D103+D107)</f>
        <v>160000</v>
      </c>
      <c r="E122" s="85"/>
      <c r="F122" s="59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49">
        <v>16</v>
      </c>
      <c r="R122" s="449"/>
    </row>
    <row r="123" spans="1:18" ht="22.5" customHeight="1">
      <c r="A123" s="450" t="s">
        <v>0</v>
      </c>
      <c r="B123" s="450"/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</row>
    <row r="124" spans="1:18" ht="23.25" customHeight="1">
      <c r="A124" s="450" t="s">
        <v>419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</row>
    <row r="125" spans="1:18" ht="22.5" customHeight="1">
      <c r="A125" s="450" t="s">
        <v>1</v>
      </c>
      <c r="B125" s="450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</row>
    <row r="126" spans="1:18" ht="15.75" customHeight="1">
      <c r="A126" s="84"/>
      <c r="B126" s="84"/>
      <c r="C126" s="84"/>
      <c r="D126" s="84"/>
      <c r="E126" s="12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2" ht="23.25">
      <c r="A127" s="2" t="s">
        <v>33</v>
      </c>
      <c r="B127" s="2"/>
    </row>
    <row r="128" ht="23.25">
      <c r="A128" s="1" t="s">
        <v>34</v>
      </c>
    </row>
    <row r="129" ht="12.75" customHeight="1"/>
    <row r="130" spans="1:18" ht="23.25">
      <c r="A130" s="163" t="s">
        <v>22</v>
      </c>
      <c r="B130" s="3" t="s">
        <v>3</v>
      </c>
      <c r="C130" s="74" t="s">
        <v>4</v>
      </c>
      <c r="D130" s="3" t="s">
        <v>6</v>
      </c>
      <c r="E130" s="199" t="s">
        <v>24</v>
      </c>
      <c r="F130" s="7" t="s">
        <v>15</v>
      </c>
      <c r="G130" s="446" t="s">
        <v>388</v>
      </c>
      <c r="H130" s="447"/>
      <c r="I130" s="448"/>
      <c r="J130" s="446" t="s">
        <v>550</v>
      </c>
      <c r="K130" s="447"/>
      <c r="L130" s="447"/>
      <c r="M130" s="447"/>
      <c r="N130" s="447"/>
      <c r="O130" s="447"/>
      <c r="P130" s="447"/>
      <c r="Q130" s="447"/>
      <c r="R130" s="448"/>
    </row>
    <row r="131" spans="1:18" ht="24">
      <c r="A131" s="164" t="s">
        <v>23</v>
      </c>
      <c r="B131" s="4"/>
      <c r="C131" s="98" t="s">
        <v>5</v>
      </c>
      <c r="D131" s="4"/>
      <c r="E131" s="200" t="s">
        <v>7</v>
      </c>
      <c r="F131" s="8" t="s">
        <v>7</v>
      </c>
      <c r="G131" s="204" t="s">
        <v>8</v>
      </c>
      <c r="H131" s="9" t="s">
        <v>9</v>
      </c>
      <c r="I131" s="9" t="s">
        <v>10</v>
      </c>
      <c r="J131" s="9" t="s">
        <v>11</v>
      </c>
      <c r="K131" s="9" t="s">
        <v>12</v>
      </c>
      <c r="L131" s="9" t="s">
        <v>13</v>
      </c>
      <c r="M131" s="9" t="s">
        <v>14</v>
      </c>
      <c r="N131" s="9" t="s">
        <v>16</v>
      </c>
      <c r="O131" s="9" t="s">
        <v>17</v>
      </c>
      <c r="P131" s="9" t="s">
        <v>19</v>
      </c>
      <c r="Q131" s="9" t="s">
        <v>18</v>
      </c>
      <c r="R131" s="9" t="s">
        <v>85</v>
      </c>
    </row>
    <row r="132" spans="1:18" ht="23.25">
      <c r="A132" s="248">
        <v>1</v>
      </c>
      <c r="B132" s="187" t="s">
        <v>314</v>
      </c>
      <c r="C132" s="37" t="s">
        <v>316</v>
      </c>
      <c r="D132" s="13">
        <v>50000</v>
      </c>
      <c r="E132" s="37" t="s">
        <v>32</v>
      </c>
      <c r="F132" s="10" t="s">
        <v>31</v>
      </c>
      <c r="G132" s="242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1:18" ht="23.25">
      <c r="A133" s="248"/>
      <c r="B133" s="187" t="s">
        <v>315</v>
      </c>
      <c r="C133" s="159" t="s">
        <v>317</v>
      </c>
      <c r="D133" s="13"/>
      <c r="E133" s="37"/>
      <c r="F133" s="10"/>
      <c r="G133" s="242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1:18" ht="23.25">
      <c r="A134" s="233"/>
      <c r="B134" s="11" t="s">
        <v>578</v>
      </c>
      <c r="C134" s="37" t="s">
        <v>318</v>
      </c>
      <c r="D134" s="57"/>
      <c r="E134" s="226"/>
      <c r="F134" s="10"/>
      <c r="G134" s="242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:18" ht="23.25">
      <c r="A135" s="233"/>
      <c r="B135" s="247" t="s">
        <v>579</v>
      </c>
      <c r="C135" s="159" t="s">
        <v>319</v>
      </c>
      <c r="D135" s="57"/>
      <c r="E135" s="226"/>
      <c r="F135" s="10"/>
      <c r="G135" s="242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1:18" ht="21" customHeight="1">
      <c r="A136" s="233"/>
      <c r="B136" s="187"/>
      <c r="C136" s="159" t="s">
        <v>320</v>
      </c>
      <c r="D136" s="57"/>
      <c r="E136" s="226"/>
      <c r="F136" s="10"/>
      <c r="G136" s="242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1:18" ht="21" customHeight="1">
      <c r="A137" s="233"/>
      <c r="B137" s="187"/>
      <c r="C137" s="271" t="s">
        <v>321</v>
      </c>
      <c r="D137" s="57"/>
      <c r="E137" s="226"/>
      <c r="F137" s="10"/>
      <c r="G137" s="242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1:18" ht="21.75" customHeight="1">
      <c r="A138" s="233"/>
      <c r="B138" s="187"/>
      <c r="C138" s="37" t="s">
        <v>322</v>
      </c>
      <c r="D138" s="57"/>
      <c r="E138" s="226"/>
      <c r="F138" s="10"/>
      <c r="G138" s="242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1:18" ht="9" customHeight="1">
      <c r="A139" s="233"/>
      <c r="B139" s="187"/>
      <c r="C139" s="271"/>
      <c r="D139" s="57"/>
      <c r="E139" s="226"/>
      <c r="F139" s="10"/>
      <c r="G139" s="242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1:18" ht="23.25">
      <c r="A140" s="249">
        <v>2</v>
      </c>
      <c r="B140" s="5" t="s">
        <v>149</v>
      </c>
      <c r="C140" s="37" t="s">
        <v>212</v>
      </c>
      <c r="D140" s="13">
        <v>30000</v>
      </c>
      <c r="E140" s="37" t="s">
        <v>32</v>
      </c>
      <c r="F140" s="10" t="s">
        <v>31</v>
      </c>
      <c r="G140" s="16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21" customHeight="1">
      <c r="A141" s="166"/>
      <c r="B141" s="11" t="s">
        <v>581</v>
      </c>
      <c r="C141" s="37"/>
      <c r="D141" s="13"/>
      <c r="E141" s="85"/>
      <c r="F141" s="10"/>
      <c r="G141" s="16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s="36" customFormat="1" ht="21.75" customHeight="1">
      <c r="A142" s="203"/>
      <c r="B142" s="247" t="s">
        <v>582</v>
      </c>
      <c r="C142" s="116"/>
      <c r="D142" s="13"/>
      <c r="E142" s="126"/>
      <c r="F142" s="10"/>
      <c r="H142" s="5"/>
      <c r="J142" s="5"/>
      <c r="L142" s="5"/>
      <c r="N142" s="5"/>
      <c r="P142" s="5"/>
      <c r="Q142" s="5"/>
      <c r="R142" s="5"/>
    </row>
    <row r="143" spans="1:18" s="36" customFormat="1" ht="9" customHeight="1">
      <c r="A143" s="203"/>
      <c r="B143" s="115"/>
      <c r="C143" s="116"/>
      <c r="D143" s="13"/>
      <c r="E143" s="126"/>
      <c r="F143" s="10"/>
      <c r="H143" s="5"/>
      <c r="J143" s="5"/>
      <c r="L143" s="5"/>
      <c r="N143" s="5"/>
      <c r="P143" s="5"/>
      <c r="Q143" s="5"/>
      <c r="R143" s="5"/>
    </row>
    <row r="144" spans="1:18" ht="23.25">
      <c r="A144" s="249">
        <v>3</v>
      </c>
      <c r="B144" s="5" t="s">
        <v>150</v>
      </c>
      <c r="C144" s="37" t="s">
        <v>226</v>
      </c>
      <c r="D144" s="13">
        <v>400000</v>
      </c>
      <c r="E144" s="169" t="s">
        <v>201</v>
      </c>
      <c r="F144" s="10" t="s">
        <v>31</v>
      </c>
      <c r="G144" s="16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21.75" customHeight="1">
      <c r="A145" s="166"/>
      <c r="B145" s="11" t="s">
        <v>583</v>
      </c>
      <c r="C145" s="37" t="s">
        <v>227</v>
      </c>
      <c r="D145" s="13"/>
      <c r="E145" s="205" t="s">
        <v>202</v>
      </c>
      <c r="F145" s="10"/>
      <c r="G145" s="16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21.75" customHeight="1">
      <c r="A146" s="166"/>
      <c r="B146" s="247" t="s">
        <v>584</v>
      </c>
      <c r="C146" s="37"/>
      <c r="D146" s="13"/>
      <c r="E146" s="169" t="s">
        <v>200</v>
      </c>
      <c r="F146" s="10"/>
      <c r="G146" s="16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9" customHeight="1">
      <c r="A147" s="165"/>
      <c r="B147" s="12"/>
      <c r="C147" s="100"/>
      <c r="D147" s="14"/>
      <c r="E147" s="99"/>
      <c r="F147" s="8"/>
      <c r="G147" s="14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23.25">
      <c r="A148" s="74"/>
      <c r="B148" s="76"/>
      <c r="C148" s="76"/>
      <c r="D148" s="77"/>
      <c r="E148" s="80"/>
      <c r="F148" s="74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</row>
    <row r="149" spans="1:18" s="36" customFormat="1" ht="23.25">
      <c r="A149" s="35"/>
      <c r="B149" s="37"/>
      <c r="C149" s="37"/>
      <c r="D149" s="380">
        <f>SUM(D132+D140+D144)</f>
        <v>480000</v>
      </c>
      <c r="E149" s="58"/>
      <c r="F149" s="35"/>
      <c r="Q149" s="449">
        <v>17</v>
      </c>
      <c r="R149" s="449"/>
    </row>
    <row r="150" spans="1:18" ht="23.25">
      <c r="A150" s="163" t="s">
        <v>22</v>
      </c>
      <c r="B150" s="3" t="s">
        <v>3</v>
      </c>
      <c r="C150" s="74" t="s">
        <v>4</v>
      </c>
      <c r="D150" s="3" t="s">
        <v>6</v>
      </c>
      <c r="E150" s="199" t="s">
        <v>24</v>
      </c>
      <c r="F150" s="7" t="s">
        <v>15</v>
      </c>
      <c r="G150" s="446" t="s">
        <v>388</v>
      </c>
      <c r="H150" s="447"/>
      <c r="I150" s="448"/>
      <c r="J150" s="446" t="s">
        <v>550</v>
      </c>
      <c r="K150" s="447"/>
      <c r="L150" s="447"/>
      <c r="M150" s="447"/>
      <c r="N150" s="447"/>
      <c r="O150" s="447"/>
      <c r="P150" s="447"/>
      <c r="Q150" s="447"/>
      <c r="R150" s="448"/>
    </row>
    <row r="151" spans="1:18" ht="24">
      <c r="A151" s="164" t="s">
        <v>23</v>
      </c>
      <c r="B151" s="4"/>
      <c r="C151" s="98" t="s">
        <v>5</v>
      </c>
      <c r="D151" s="4"/>
      <c r="E151" s="200" t="s">
        <v>7</v>
      </c>
      <c r="F151" s="8" t="s">
        <v>7</v>
      </c>
      <c r="G151" s="204" t="s">
        <v>8</v>
      </c>
      <c r="H151" s="9" t="s">
        <v>9</v>
      </c>
      <c r="I151" s="9" t="s">
        <v>10</v>
      </c>
      <c r="J151" s="9" t="s">
        <v>11</v>
      </c>
      <c r="K151" s="9" t="s">
        <v>12</v>
      </c>
      <c r="L151" s="9" t="s">
        <v>13</v>
      </c>
      <c r="M151" s="9" t="s">
        <v>14</v>
      </c>
      <c r="N151" s="9" t="s">
        <v>16</v>
      </c>
      <c r="O151" s="9" t="s">
        <v>17</v>
      </c>
      <c r="P151" s="9" t="s">
        <v>19</v>
      </c>
      <c r="Q151" s="9" t="s">
        <v>18</v>
      </c>
      <c r="R151" s="9" t="s">
        <v>85</v>
      </c>
    </row>
    <row r="152" spans="1:18" ht="23.25">
      <c r="A152" s="248">
        <v>4</v>
      </c>
      <c r="B152" s="272" t="s">
        <v>323</v>
      </c>
      <c r="C152" s="159" t="s">
        <v>324</v>
      </c>
      <c r="D152" s="13">
        <v>50000</v>
      </c>
      <c r="E152" s="16" t="s">
        <v>326</v>
      </c>
      <c r="F152" s="10" t="s">
        <v>31</v>
      </c>
      <c r="G152" s="242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:18" ht="23.25">
      <c r="A153" s="233"/>
      <c r="B153" s="11" t="s">
        <v>585</v>
      </c>
      <c r="C153" s="273" t="s">
        <v>325</v>
      </c>
      <c r="D153" s="57"/>
      <c r="E153" s="16" t="s">
        <v>193</v>
      </c>
      <c r="F153" s="10"/>
      <c r="G153" s="242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:18" ht="23.25">
      <c r="A154" s="233"/>
      <c r="B154" s="247" t="s">
        <v>586</v>
      </c>
      <c r="C154" s="211" t="s">
        <v>327</v>
      </c>
      <c r="D154" s="57"/>
      <c r="E154" s="226"/>
      <c r="F154" s="10"/>
      <c r="G154" s="242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:18" ht="23.25">
      <c r="A155" s="233"/>
      <c r="B155" s="5"/>
      <c r="C155" s="274" t="s">
        <v>328</v>
      </c>
      <c r="D155" s="57"/>
      <c r="E155" s="226"/>
      <c r="F155" s="10"/>
      <c r="G155" s="242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:18" ht="23.25">
      <c r="A156" s="233"/>
      <c r="B156" s="57"/>
      <c r="C156" s="104" t="s">
        <v>329</v>
      </c>
      <c r="D156" s="57"/>
      <c r="E156" s="226"/>
      <c r="F156" s="10"/>
      <c r="G156" s="242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:18" ht="23.25">
      <c r="A157" s="233"/>
      <c r="B157" s="57"/>
      <c r="C157" s="104"/>
      <c r="D157" s="57"/>
      <c r="E157" s="226"/>
      <c r="F157" s="10"/>
      <c r="G157" s="242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:18" ht="23.25">
      <c r="A158" s="249">
        <v>5</v>
      </c>
      <c r="B158" s="5" t="s">
        <v>228</v>
      </c>
      <c r="C158" s="37" t="s">
        <v>151</v>
      </c>
      <c r="D158" s="13">
        <v>175200</v>
      </c>
      <c r="E158" s="37" t="s">
        <v>32</v>
      </c>
      <c r="F158" s="10" t="s">
        <v>31</v>
      </c>
      <c r="G158" s="16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23.25">
      <c r="A159" s="166"/>
      <c r="B159" s="11" t="s">
        <v>229</v>
      </c>
      <c r="C159" s="37" t="s">
        <v>152</v>
      </c>
      <c r="D159" s="13"/>
      <c r="E159" s="85"/>
      <c r="F159" s="10"/>
      <c r="G159" s="16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23.25">
      <c r="A160" s="166"/>
      <c r="B160" s="11" t="s">
        <v>587</v>
      </c>
      <c r="C160" s="37" t="s">
        <v>331</v>
      </c>
      <c r="D160" s="13"/>
      <c r="E160" s="85"/>
      <c r="F160" s="10"/>
      <c r="G160" s="16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23.25">
      <c r="A161" s="166"/>
      <c r="B161" s="247" t="s">
        <v>588</v>
      </c>
      <c r="C161" s="37" t="s">
        <v>330</v>
      </c>
      <c r="D161" s="13"/>
      <c r="E161" s="85"/>
      <c r="F161" s="10"/>
      <c r="G161" s="16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23.25">
      <c r="A162" s="166"/>
      <c r="B162" s="11"/>
      <c r="C162" s="37" t="s">
        <v>332</v>
      </c>
      <c r="D162" s="13"/>
      <c r="E162" s="36"/>
      <c r="F162" s="10"/>
      <c r="G162" s="16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23.25">
      <c r="A163" s="8"/>
      <c r="B163" s="12"/>
      <c r="C163" s="12"/>
      <c r="D163" s="14"/>
      <c r="E163" s="56"/>
      <c r="F163" s="8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23.25">
      <c r="A164" s="35"/>
      <c r="B164" s="37"/>
      <c r="C164" s="37"/>
      <c r="D164" s="38"/>
      <c r="E164" s="58"/>
      <c r="F164" s="3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</row>
    <row r="165" spans="1:18" ht="23.25">
      <c r="A165" s="35"/>
      <c r="B165" s="37"/>
      <c r="C165" s="37"/>
      <c r="D165" s="38"/>
      <c r="E165" s="58"/>
      <c r="F165" s="35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</row>
    <row r="166" spans="1:18" ht="23.25">
      <c r="A166" s="35"/>
      <c r="B166" s="37"/>
      <c r="C166" s="37"/>
      <c r="D166" s="38"/>
      <c r="E166" s="58"/>
      <c r="F166" s="3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8" ht="23.25">
      <c r="A167" s="35"/>
      <c r="B167" s="37"/>
      <c r="C167" s="37"/>
      <c r="D167" s="38"/>
      <c r="E167" s="58"/>
      <c r="F167" s="3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</row>
    <row r="168" spans="1:18" ht="23.25">
      <c r="A168" s="35"/>
      <c r="B168" s="37"/>
      <c r="C168" s="37"/>
      <c r="D168" s="38"/>
      <c r="E168" s="58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</row>
    <row r="169" spans="1:18" ht="23.25">
      <c r="A169" s="35"/>
      <c r="B169" s="37"/>
      <c r="C169" s="37"/>
      <c r="D169" s="38"/>
      <c r="E169" s="58"/>
      <c r="F169" s="35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ht="23.25">
      <c r="A170" s="35"/>
      <c r="B170" s="37"/>
      <c r="C170" s="37"/>
      <c r="D170" s="38"/>
      <c r="E170" s="58"/>
      <c r="F170" s="35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</row>
    <row r="171" spans="1:18" ht="23.25">
      <c r="A171" s="35"/>
      <c r="B171" s="37"/>
      <c r="C171" s="37"/>
      <c r="D171" s="38"/>
      <c r="E171" s="58"/>
      <c r="F171" s="3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</row>
    <row r="172" spans="1:18" ht="23.25">
      <c r="A172" s="35"/>
      <c r="B172" s="37"/>
      <c r="C172" s="37"/>
      <c r="D172" s="38"/>
      <c r="E172" s="58"/>
      <c r="F172" s="3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8" ht="23.25">
      <c r="A173" s="35"/>
      <c r="B173" s="37"/>
      <c r="C173" s="37"/>
      <c r="D173" s="380">
        <f>SUM(D152+D158)</f>
        <v>225200</v>
      </c>
      <c r="E173" s="58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449">
        <v>18</v>
      </c>
      <c r="R173" s="449"/>
    </row>
    <row r="174" ht="23.25">
      <c r="A174" s="1" t="s">
        <v>79</v>
      </c>
    </row>
    <row r="175" ht="23.25" customHeight="1"/>
    <row r="176" spans="1:18" ht="23.25">
      <c r="A176" s="3" t="s">
        <v>22</v>
      </c>
      <c r="B176" s="452" t="s">
        <v>3</v>
      </c>
      <c r="C176" s="7" t="s">
        <v>4</v>
      </c>
      <c r="D176" s="452" t="s">
        <v>6</v>
      </c>
      <c r="E176" s="3" t="s">
        <v>24</v>
      </c>
      <c r="F176" s="244" t="s">
        <v>15</v>
      </c>
      <c r="G176" s="446" t="s">
        <v>388</v>
      </c>
      <c r="H176" s="447"/>
      <c r="I176" s="448"/>
      <c r="J176" s="446" t="s">
        <v>550</v>
      </c>
      <c r="K176" s="447"/>
      <c r="L176" s="447"/>
      <c r="M176" s="447"/>
      <c r="N176" s="447"/>
      <c r="O176" s="447"/>
      <c r="P176" s="447"/>
      <c r="Q176" s="447"/>
      <c r="R176" s="448"/>
    </row>
    <row r="177" spans="1:18" ht="24">
      <c r="A177" s="4" t="s">
        <v>23</v>
      </c>
      <c r="B177" s="453"/>
      <c r="C177" s="8" t="s">
        <v>5</v>
      </c>
      <c r="D177" s="453"/>
      <c r="E177" s="4" t="s">
        <v>7</v>
      </c>
      <c r="F177" s="165" t="s">
        <v>7</v>
      </c>
      <c r="G177" s="9" t="s">
        <v>8</v>
      </c>
      <c r="H177" s="9" t="s">
        <v>9</v>
      </c>
      <c r="I177" s="9" t="s">
        <v>10</v>
      </c>
      <c r="J177" s="9" t="s">
        <v>11</v>
      </c>
      <c r="K177" s="9" t="s">
        <v>12</v>
      </c>
      <c r="L177" s="9" t="s">
        <v>13</v>
      </c>
      <c r="M177" s="9" t="s">
        <v>14</v>
      </c>
      <c r="N177" s="9" t="s">
        <v>16</v>
      </c>
      <c r="O177" s="9" t="s">
        <v>17</v>
      </c>
      <c r="P177" s="9" t="s">
        <v>19</v>
      </c>
      <c r="Q177" s="9" t="s">
        <v>18</v>
      </c>
      <c r="R177" s="9" t="s">
        <v>85</v>
      </c>
    </row>
    <row r="178" spans="1:18" ht="23.25">
      <c r="A178" s="253">
        <v>1</v>
      </c>
      <c r="B178" s="132" t="s">
        <v>153</v>
      </c>
      <c r="C178" s="93" t="s">
        <v>154</v>
      </c>
      <c r="D178" s="13">
        <v>150000</v>
      </c>
      <c r="E178" s="202" t="s">
        <v>32</v>
      </c>
      <c r="F178" s="10" t="s">
        <v>25</v>
      </c>
      <c r="G178" s="105"/>
      <c r="H178" s="5"/>
      <c r="I178" s="36"/>
      <c r="J178" s="5"/>
      <c r="K178" s="36"/>
      <c r="L178" s="5"/>
      <c r="M178" s="36"/>
      <c r="N178" s="5"/>
      <c r="O178" s="36"/>
      <c r="P178" s="5"/>
      <c r="Q178" s="36"/>
      <c r="R178" s="5"/>
    </row>
    <row r="179" spans="1:19" ht="23.25">
      <c r="A179" s="233"/>
      <c r="B179" s="11" t="s">
        <v>577</v>
      </c>
      <c r="C179" s="93" t="s">
        <v>109</v>
      </c>
      <c r="D179" s="13"/>
      <c r="E179" s="202"/>
      <c r="F179" s="10" t="s">
        <v>42</v>
      </c>
      <c r="G179" s="105"/>
      <c r="H179" s="5"/>
      <c r="I179" s="36"/>
      <c r="J179" s="5"/>
      <c r="K179" s="36"/>
      <c r="L179" s="5"/>
      <c r="M179" s="36"/>
      <c r="N179" s="5"/>
      <c r="O179" s="36"/>
      <c r="P179" s="5"/>
      <c r="Q179" s="36"/>
      <c r="R179" s="5"/>
      <c r="S179" s="36"/>
    </row>
    <row r="180" spans="1:19" ht="23.25">
      <c r="A180" s="233"/>
      <c r="B180" s="247" t="s">
        <v>589</v>
      </c>
      <c r="C180" s="93" t="s">
        <v>363</v>
      </c>
      <c r="D180" s="13"/>
      <c r="E180" s="243"/>
      <c r="F180" s="10"/>
      <c r="G180" s="105"/>
      <c r="H180" s="5"/>
      <c r="I180" s="36"/>
      <c r="J180" s="5"/>
      <c r="K180" s="36"/>
      <c r="L180" s="5"/>
      <c r="M180" s="36"/>
      <c r="N180" s="5"/>
      <c r="O180" s="36"/>
      <c r="P180" s="5"/>
      <c r="Q180" s="36"/>
      <c r="R180" s="5"/>
      <c r="S180" s="36"/>
    </row>
    <row r="181" spans="1:19" ht="23.25">
      <c r="A181" s="233"/>
      <c r="B181" s="131"/>
      <c r="C181" s="93"/>
      <c r="D181" s="15"/>
      <c r="E181" s="126"/>
      <c r="F181" s="10"/>
      <c r="G181" s="105"/>
      <c r="H181" s="5"/>
      <c r="I181" s="36"/>
      <c r="J181" s="5"/>
      <c r="K181" s="36"/>
      <c r="L181" s="5"/>
      <c r="M181" s="36"/>
      <c r="N181" s="5"/>
      <c r="O181" s="36"/>
      <c r="P181" s="5"/>
      <c r="Q181" s="36"/>
      <c r="R181" s="5"/>
      <c r="S181" s="36"/>
    </row>
    <row r="182" spans="1:18" s="36" customFormat="1" ht="23.25">
      <c r="A182" s="249">
        <v>2</v>
      </c>
      <c r="B182" s="132" t="s">
        <v>155</v>
      </c>
      <c r="C182" s="93" t="s">
        <v>111</v>
      </c>
      <c r="D182" s="13">
        <v>300000</v>
      </c>
      <c r="E182" s="37" t="s">
        <v>32</v>
      </c>
      <c r="F182" s="10" t="s">
        <v>25</v>
      </c>
      <c r="G182" s="105"/>
      <c r="H182" s="5"/>
      <c r="J182" s="5"/>
      <c r="L182" s="5"/>
      <c r="N182" s="5"/>
      <c r="P182" s="5"/>
      <c r="R182" s="5"/>
    </row>
    <row r="183" spans="1:18" ht="23.25">
      <c r="A183" s="166"/>
      <c r="B183" s="132" t="s">
        <v>110</v>
      </c>
      <c r="C183" s="93" t="s">
        <v>365</v>
      </c>
      <c r="D183" s="13"/>
      <c r="E183" s="202"/>
      <c r="F183" s="10" t="s">
        <v>42</v>
      </c>
      <c r="G183" s="105"/>
      <c r="H183" s="5"/>
      <c r="I183" s="36"/>
      <c r="J183" s="5"/>
      <c r="K183" s="36"/>
      <c r="L183" s="5"/>
      <c r="M183" s="36"/>
      <c r="N183" s="5"/>
      <c r="O183" s="36"/>
      <c r="P183" s="5"/>
      <c r="Q183" s="36"/>
      <c r="R183" s="5"/>
    </row>
    <row r="184" spans="1:18" ht="23.25">
      <c r="A184" s="166"/>
      <c r="B184" s="11" t="s">
        <v>580</v>
      </c>
      <c r="C184" s="93" t="s">
        <v>366</v>
      </c>
      <c r="D184" s="13"/>
      <c r="E184" s="37"/>
      <c r="F184" s="10"/>
      <c r="G184" s="105"/>
      <c r="H184" s="5"/>
      <c r="I184" s="36"/>
      <c r="J184" s="5"/>
      <c r="K184" s="36"/>
      <c r="L184" s="5"/>
      <c r="M184" s="36"/>
      <c r="N184" s="5"/>
      <c r="O184" s="36"/>
      <c r="P184" s="5"/>
      <c r="Q184" s="36"/>
      <c r="R184" s="5"/>
    </row>
    <row r="185" spans="1:18" ht="23.25">
      <c r="A185" s="166"/>
      <c r="B185" s="247" t="s">
        <v>590</v>
      </c>
      <c r="C185" s="36" t="s">
        <v>364</v>
      </c>
      <c r="D185" s="13"/>
      <c r="E185" s="85"/>
      <c r="F185" s="10"/>
      <c r="G185" s="105"/>
      <c r="H185" s="5"/>
      <c r="I185" s="36"/>
      <c r="J185" s="5"/>
      <c r="K185" s="36"/>
      <c r="L185" s="5"/>
      <c r="M185" s="36"/>
      <c r="N185" s="5"/>
      <c r="O185" s="36"/>
      <c r="P185" s="5"/>
      <c r="Q185" s="36"/>
      <c r="R185" s="5"/>
    </row>
    <row r="186" spans="2:18" ht="23.25">
      <c r="B186" s="247"/>
      <c r="C186" s="36"/>
      <c r="D186" s="13"/>
      <c r="E186" s="85"/>
      <c r="F186" s="10"/>
      <c r="G186" s="36"/>
      <c r="H186" s="5"/>
      <c r="I186" s="36"/>
      <c r="J186" s="5"/>
      <c r="K186" s="36"/>
      <c r="L186" s="5"/>
      <c r="M186" s="36"/>
      <c r="N186" s="5"/>
      <c r="O186" s="36"/>
      <c r="P186" s="5"/>
      <c r="Q186" s="36"/>
      <c r="R186" s="5"/>
    </row>
    <row r="187" spans="1:18" ht="23.25">
      <c r="A187" s="249">
        <v>3</v>
      </c>
      <c r="B187" s="132" t="s">
        <v>156</v>
      </c>
      <c r="C187" s="93" t="s">
        <v>158</v>
      </c>
      <c r="D187" s="13">
        <v>100000</v>
      </c>
      <c r="E187" s="37" t="s">
        <v>80</v>
      </c>
      <c r="F187" s="10" t="s">
        <v>31</v>
      </c>
      <c r="G187" s="36"/>
      <c r="H187" s="5"/>
      <c r="I187" s="36"/>
      <c r="J187" s="5"/>
      <c r="K187" s="36"/>
      <c r="L187" s="5"/>
      <c r="M187" s="36"/>
      <c r="N187" s="5"/>
      <c r="O187" s="36"/>
      <c r="P187" s="5"/>
      <c r="Q187" s="36"/>
      <c r="R187" s="5"/>
    </row>
    <row r="188" spans="1:18" ht="23.25">
      <c r="A188" s="166"/>
      <c r="B188" s="132" t="s">
        <v>157</v>
      </c>
      <c r="C188" s="93" t="s">
        <v>159</v>
      </c>
      <c r="D188" s="5"/>
      <c r="E188" s="202"/>
      <c r="F188" s="10"/>
      <c r="G188" s="105"/>
      <c r="H188" s="5"/>
      <c r="I188" s="36"/>
      <c r="J188" s="5"/>
      <c r="K188" s="36"/>
      <c r="L188" s="5"/>
      <c r="M188" s="36"/>
      <c r="N188" s="5"/>
      <c r="O188" s="36"/>
      <c r="P188" s="5"/>
      <c r="Q188" s="36"/>
      <c r="R188" s="5"/>
    </row>
    <row r="189" spans="1:18" ht="23.25" customHeight="1">
      <c r="A189" s="166"/>
      <c r="B189" s="11" t="s">
        <v>593</v>
      </c>
      <c r="C189" s="93"/>
      <c r="D189" s="5"/>
      <c r="E189" s="202"/>
      <c r="F189" s="10"/>
      <c r="G189" s="105"/>
      <c r="H189" s="5"/>
      <c r="I189" s="36"/>
      <c r="J189" s="5"/>
      <c r="K189" s="36"/>
      <c r="L189" s="5"/>
      <c r="M189" s="36"/>
      <c r="N189" s="5"/>
      <c r="O189" s="36"/>
      <c r="P189" s="5"/>
      <c r="Q189" s="36"/>
      <c r="R189" s="5"/>
    </row>
    <row r="190" spans="1:18" ht="23.25" customHeight="1">
      <c r="A190" s="10"/>
      <c r="B190" s="247" t="s">
        <v>592</v>
      </c>
      <c r="C190" s="90"/>
      <c r="D190" s="5"/>
      <c r="E190" s="17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23.25">
      <c r="A191" s="277"/>
      <c r="B191" s="6"/>
      <c r="C191" s="6"/>
      <c r="D191" s="6"/>
      <c r="E191" s="27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4" ht="23.25">
      <c r="A192" s="166"/>
      <c r="D192" s="377"/>
    </row>
    <row r="193" ht="23.25">
      <c r="A193" s="166"/>
    </row>
    <row r="194" ht="23.25">
      <c r="A194" s="166"/>
    </row>
    <row r="195" spans="1:18" ht="23.25">
      <c r="A195" s="119"/>
      <c r="B195" s="257"/>
      <c r="C195" s="123"/>
      <c r="D195" s="118"/>
      <c r="E195" s="85"/>
      <c r="F195" s="35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ht="23.25">
      <c r="A196" s="119"/>
      <c r="B196" s="257"/>
      <c r="C196" s="123"/>
      <c r="D196" s="118"/>
      <c r="E196" s="85"/>
      <c r="F196" s="35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ht="23.25">
      <c r="A197" s="119"/>
      <c r="B197" s="257"/>
      <c r="C197" s="123"/>
      <c r="D197" s="434">
        <f>SUM(D178+D182+D187)</f>
        <v>550000</v>
      </c>
      <c r="E197" s="85"/>
      <c r="F197" s="35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49">
        <v>19</v>
      </c>
      <c r="R197" s="449"/>
    </row>
    <row r="198" ht="23.25">
      <c r="A198" s="1" t="s">
        <v>35</v>
      </c>
    </row>
    <row r="199" ht="23.25" customHeight="1"/>
    <row r="200" spans="1:18" ht="23.25" customHeight="1">
      <c r="A200" s="3" t="s">
        <v>22</v>
      </c>
      <c r="B200" s="452" t="s">
        <v>3</v>
      </c>
      <c r="C200" s="7" t="s">
        <v>4</v>
      </c>
      <c r="D200" s="452" t="s">
        <v>6</v>
      </c>
      <c r="E200" s="3" t="s">
        <v>24</v>
      </c>
      <c r="F200" s="7" t="s">
        <v>15</v>
      </c>
      <c r="G200" s="446" t="s">
        <v>388</v>
      </c>
      <c r="H200" s="447"/>
      <c r="I200" s="448"/>
      <c r="J200" s="446" t="s">
        <v>550</v>
      </c>
      <c r="K200" s="447"/>
      <c r="L200" s="447"/>
      <c r="M200" s="447"/>
      <c r="N200" s="447"/>
      <c r="O200" s="447"/>
      <c r="P200" s="447"/>
      <c r="Q200" s="447"/>
      <c r="R200" s="448"/>
    </row>
    <row r="201" spans="1:18" ht="24">
      <c r="A201" s="4" t="s">
        <v>23</v>
      </c>
      <c r="B201" s="453"/>
      <c r="C201" s="8" t="s">
        <v>5</v>
      </c>
      <c r="D201" s="453"/>
      <c r="E201" s="4" t="s">
        <v>7</v>
      </c>
      <c r="F201" s="8" t="s">
        <v>7</v>
      </c>
      <c r="G201" s="9" t="s">
        <v>8</v>
      </c>
      <c r="H201" s="9" t="s">
        <v>9</v>
      </c>
      <c r="I201" s="9" t="s">
        <v>10</v>
      </c>
      <c r="J201" s="9" t="s">
        <v>11</v>
      </c>
      <c r="K201" s="9" t="s">
        <v>12</v>
      </c>
      <c r="L201" s="9" t="s">
        <v>13</v>
      </c>
      <c r="M201" s="9" t="s">
        <v>14</v>
      </c>
      <c r="N201" s="9" t="s">
        <v>16</v>
      </c>
      <c r="O201" s="9" t="s">
        <v>17</v>
      </c>
      <c r="P201" s="9" t="s">
        <v>19</v>
      </c>
      <c r="Q201" s="9" t="s">
        <v>18</v>
      </c>
      <c r="R201" s="9" t="s">
        <v>85</v>
      </c>
    </row>
    <row r="202" spans="1:18" ht="23.25">
      <c r="A202" s="251">
        <v>1</v>
      </c>
      <c r="B202" s="187" t="s">
        <v>390</v>
      </c>
      <c r="C202" s="90" t="s">
        <v>333</v>
      </c>
      <c r="D202" s="155">
        <v>150000</v>
      </c>
      <c r="E202" s="184" t="s">
        <v>32</v>
      </c>
      <c r="F202" s="10" t="s">
        <v>31</v>
      </c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23.25">
      <c r="A203" s="57"/>
      <c r="B203" s="187" t="s">
        <v>391</v>
      </c>
      <c r="C203" s="180" t="s">
        <v>230</v>
      </c>
      <c r="D203" s="233"/>
      <c r="E203" s="186"/>
      <c r="F203" s="35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23.25">
      <c r="A204" s="57"/>
      <c r="B204" s="11" t="s">
        <v>595</v>
      </c>
      <c r="C204" s="180" t="s">
        <v>231</v>
      </c>
      <c r="D204" s="233"/>
      <c r="E204" s="186"/>
      <c r="F204" s="35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23.25">
      <c r="A205" s="57"/>
      <c r="B205" s="247" t="s">
        <v>596</v>
      </c>
      <c r="C205" s="90" t="s">
        <v>351</v>
      </c>
      <c r="D205" s="233"/>
      <c r="E205" s="186"/>
      <c r="F205" s="35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23.25">
      <c r="A206" s="57"/>
      <c r="C206" s="180" t="s">
        <v>352</v>
      </c>
      <c r="D206" s="233"/>
      <c r="E206" s="186"/>
      <c r="F206" s="35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23.25">
      <c r="A207" s="10">
        <v>2</v>
      </c>
      <c r="B207" s="187" t="s">
        <v>594</v>
      </c>
      <c r="C207" s="90" t="s">
        <v>353</v>
      </c>
      <c r="D207" s="185">
        <v>30000</v>
      </c>
      <c r="E207" s="279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23.25">
      <c r="A208" s="5"/>
      <c r="B208" s="11" t="s">
        <v>595</v>
      </c>
      <c r="C208" s="180" t="s">
        <v>355</v>
      </c>
      <c r="D208" s="5"/>
      <c r="E208" s="279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23.25">
      <c r="A209" s="5"/>
      <c r="B209" s="247" t="s">
        <v>596</v>
      </c>
      <c r="C209" s="180" t="s">
        <v>354</v>
      </c>
      <c r="D209" s="5"/>
      <c r="E209" s="279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23.25">
      <c r="A210" s="5"/>
      <c r="C210" s="180"/>
      <c r="D210" s="5"/>
      <c r="E210" s="279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 customHeight="1">
      <c r="A211" s="57"/>
      <c r="B211" s="187"/>
      <c r="C211" s="180"/>
      <c r="D211" s="57"/>
      <c r="E211" s="186"/>
      <c r="F211" s="10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23.25">
      <c r="A212" s="251">
        <v>3</v>
      </c>
      <c r="B212" s="132" t="s">
        <v>160</v>
      </c>
      <c r="C212" s="90" t="s">
        <v>162</v>
      </c>
      <c r="D212" s="185">
        <v>700000</v>
      </c>
      <c r="E212" s="11" t="s">
        <v>199</v>
      </c>
      <c r="F212" s="10" t="s">
        <v>31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23.25">
      <c r="A213" s="57"/>
      <c r="B213" s="132" t="s">
        <v>161</v>
      </c>
      <c r="C213" s="90" t="s">
        <v>356</v>
      </c>
      <c r="E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23.25">
      <c r="A214" s="5"/>
      <c r="B214" s="11" t="s">
        <v>597</v>
      </c>
      <c r="C214" s="90" t="s">
        <v>148</v>
      </c>
      <c r="D214" s="252"/>
      <c r="E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23.25">
      <c r="A215" s="5"/>
      <c r="B215" s="247" t="s">
        <v>598</v>
      </c>
      <c r="C215" s="90" t="s">
        <v>395</v>
      </c>
      <c r="D215" s="13">
        <v>10000</v>
      </c>
      <c r="E215" s="11" t="s">
        <v>199</v>
      </c>
      <c r="F215" s="10" t="s">
        <v>31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23.25">
      <c r="A216" s="5"/>
      <c r="B216" s="11"/>
      <c r="C216" s="90" t="s">
        <v>396</v>
      </c>
      <c r="D216" s="252"/>
      <c r="E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 customHeight="1">
      <c r="A217" s="4"/>
      <c r="B217" s="187"/>
      <c r="C217" s="180"/>
      <c r="D217" s="57"/>
      <c r="E217" s="186"/>
      <c r="F217" s="10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23.25">
      <c r="A218" s="385"/>
      <c r="B218" s="386"/>
      <c r="C218" s="92"/>
      <c r="D218" s="433">
        <f>SUM(D202:D215)</f>
        <v>890000</v>
      </c>
      <c r="E218" s="76"/>
      <c r="F218" s="74"/>
      <c r="G218" s="387"/>
      <c r="H218" s="387"/>
      <c r="I218" s="387"/>
      <c r="J218" s="387"/>
      <c r="K218" s="387"/>
      <c r="L218" s="387"/>
      <c r="M218" s="387"/>
      <c r="N218" s="387"/>
      <c r="O218" s="387"/>
      <c r="P218" s="387"/>
      <c r="Q218" s="387"/>
      <c r="R218" s="387"/>
    </row>
    <row r="219" spans="1:18" ht="23.25">
      <c r="A219" s="304"/>
      <c r="B219" s="37"/>
      <c r="C219" s="388"/>
      <c r="D219" s="263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</row>
    <row r="220" spans="1:18" ht="23.25" customHeight="1">
      <c r="A220" s="226"/>
      <c r="B220" s="264"/>
      <c r="C220" s="104"/>
      <c r="D220" s="226"/>
      <c r="E220" s="390"/>
      <c r="F220" s="35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</row>
    <row r="221" spans="1:18" ht="23.25" customHeight="1">
      <c r="A221" s="35"/>
      <c r="B221" s="36"/>
      <c r="C221" s="36"/>
      <c r="D221" s="174"/>
      <c r="E221" s="61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 ht="23.25" customHeight="1">
      <c r="A222" s="35"/>
      <c r="B222" s="36"/>
      <c r="C222" s="36"/>
      <c r="D222" s="418"/>
      <c r="E222" s="61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49">
        <v>20</v>
      </c>
      <c r="R222" s="449"/>
    </row>
    <row r="223" spans="1:18" ht="26.25">
      <c r="A223" s="450" t="s">
        <v>0</v>
      </c>
      <c r="B223" s="450"/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50"/>
      <c r="R223" s="450"/>
    </row>
    <row r="224" spans="1:18" ht="26.25">
      <c r="A224" s="450" t="s">
        <v>419</v>
      </c>
      <c r="B224" s="450"/>
      <c r="C224" s="450"/>
      <c r="D224" s="450"/>
      <c r="E224" s="450"/>
      <c r="F224" s="450"/>
      <c r="G224" s="450"/>
      <c r="H224" s="450"/>
      <c r="I224" s="450"/>
      <c r="J224" s="450"/>
      <c r="K224" s="450"/>
      <c r="L224" s="450"/>
      <c r="M224" s="450"/>
      <c r="N224" s="450"/>
      <c r="O224" s="450"/>
      <c r="P224" s="450"/>
      <c r="Q224" s="450"/>
      <c r="R224" s="450"/>
    </row>
    <row r="225" spans="1:18" ht="26.25">
      <c r="A225" s="450" t="s">
        <v>1</v>
      </c>
      <c r="B225" s="450"/>
      <c r="C225" s="450"/>
      <c r="D225" s="450"/>
      <c r="E225" s="450"/>
      <c r="F225" s="450"/>
      <c r="G225" s="450"/>
      <c r="H225" s="450"/>
      <c r="I225" s="450"/>
      <c r="J225" s="450"/>
      <c r="K225" s="450"/>
      <c r="L225" s="450"/>
      <c r="M225" s="450"/>
      <c r="N225" s="450"/>
      <c r="O225" s="450"/>
      <c r="P225" s="450"/>
      <c r="Q225" s="450"/>
      <c r="R225" s="450"/>
    </row>
    <row r="226" ht="15.75" customHeight="1"/>
    <row r="227" spans="1:2" ht="23.25">
      <c r="A227" s="2" t="s">
        <v>36</v>
      </c>
      <c r="B227" s="2"/>
    </row>
    <row r="228" ht="23.25">
      <c r="A228" s="1" t="s">
        <v>37</v>
      </c>
    </row>
    <row r="229" ht="15.75" customHeight="1"/>
    <row r="230" spans="1:18" ht="23.25">
      <c r="A230" s="3" t="s">
        <v>22</v>
      </c>
      <c r="B230" s="452" t="s">
        <v>3</v>
      </c>
      <c r="C230" s="7" t="s">
        <v>4</v>
      </c>
      <c r="D230" s="452" t="s">
        <v>6</v>
      </c>
      <c r="E230" s="3" t="s">
        <v>24</v>
      </c>
      <c r="F230" s="7" t="s">
        <v>15</v>
      </c>
      <c r="G230" s="446" t="s">
        <v>388</v>
      </c>
      <c r="H230" s="447"/>
      <c r="I230" s="448"/>
      <c r="J230" s="446" t="s">
        <v>550</v>
      </c>
      <c r="K230" s="447"/>
      <c r="L230" s="447"/>
      <c r="M230" s="447"/>
      <c r="N230" s="447"/>
      <c r="O230" s="447"/>
      <c r="P230" s="447"/>
      <c r="Q230" s="447"/>
      <c r="R230" s="448"/>
    </row>
    <row r="231" spans="1:18" ht="24">
      <c r="A231" s="4" t="s">
        <v>23</v>
      </c>
      <c r="B231" s="453"/>
      <c r="C231" s="8" t="s">
        <v>5</v>
      </c>
      <c r="D231" s="453"/>
      <c r="E231" s="4" t="s">
        <v>7</v>
      </c>
      <c r="F231" s="8" t="s">
        <v>7</v>
      </c>
      <c r="G231" s="9" t="s">
        <v>8</v>
      </c>
      <c r="H231" s="9" t="s">
        <v>9</v>
      </c>
      <c r="I231" s="9" t="s">
        <v>10</v>
      </c>
      <c r="J231" s="9" t="s">
        <v>11</v>
      </c>
      <c r="K231" s="9" t="s">
        <v>12</v>
      </c>
      <c r="L231" s="9" t="s">
        <v>13</v>
      </c>
      <c r="M231" s="9" t="s">
        <v>14</v>
      </c>
      <c r="N231" s="9" t="s">
        <v>16</v>
      </c>
      <c r="O231" s="9" t="s">
        <v>17</v>
      </c>
      <c r="P231" s="9" t="s">
        <v>19</v>
      </c>
      <c r="Q231" s="9" t="s">
        <v>18</v>
      </c>
      <c r="R231" s="9" t="s">
        <v>85</v>
      </c>
    </row>
    <row r="232" spans="1:18" ht="23.25">
      <c r="A232" s="195">
        <v>1</v>
      </c>
      <c r="B232" s="152" t="s">
        <v>602</v>
      </c>
      <c r="C232" s="90" t="s">
        <v>108</v>
      </c>
      <c r="D232" s="13">
        <v>15000</v>
      </c>
      <c r="E232" s="17" t="s">
        <v>232</v>
      </c>
      <c r="F232" s="10" t="s">
        <v>31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23.25">
      <c r="A233" s="10"/>
      <c r="B233" s="11" t="s">
        <v>603</v>
      </c>
      <c r="C233" s="180" t="s">
        <v>334</v>
      </c>
      <c r="D233" s="81"/>
      <c r="E233" s="17" t="s">
        <v>236</v>
      </c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23.25">
      <c r="A234" s="10"/>
      <c r="B234" s="247" t="s">
        <v>604</v>
      </c>
      <c r="C234" s="17" t="s">
        <v>398</v>
      </c>
      <c r="D234" s="81"/>
      <c r="E234" s="182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23.25">
      <c r="A235" s="10"/>
      <c r="C235" s="17"/>
      <c r="D235" s="81"/>
      <c r="E235" s="182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 customHeight="1">
      <c r="A236" s="10"/>
      <c r="B236" s="247"/>
      <c r="C236" s="17"/>
      <c r="D236" s="81"/>
      <c r="E236" s="182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23.25">
      <c r="A237" s="195">
        <v>2</v>
      </c>
      <c r="B237" s="11" t="s">
        <v>605</v>
      </c>
      <c r="C237" s="90" t="s">
        <v>335</v>
      </c>
      <c r="D237" s="13">
        <v>15000</v>
      </c>
      <c r="E237" s="17" t="s">
        <v>237</v>
      </c>
      <c r="F237" s="10" t="s">
        <v>31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23.25">
      <c r="A238" s="10"/>
      <c r="B238" s="1" t="s">
        <v>606</v>
      </c>
      <c r="C238" s="180" t="s">
        <v>399</v>
      </c>
      <c r="D238" s="81"/>
      <c r="E238" s="182" t="s">
        <v>238</v>
      </c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23.25">
      <c r="A239" s="10"/>
      <c r="B239" s="11" t="s">
        <v>607</v>
      </c>
      <c r="C239" s="180" t="s">
        <v>397</v>
      </c>
      <c r="D239" s="81"/>
      <c r="E239" s="182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23.25">
      <c r="A240" s="10"/>
      <c r="B240" s="247" t="s">
        <v>608</v>
      </c>
      <c r="C240" s="180"/>
      <c r="D240" s="81"/>
      <c r="E240" s="182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 customHeight="1">
      <c r="A241" s="10"/>
      <c r="B241" s="11"/>
      <c r="C241" s="17"/>
      <c r="D241" s="81"/>
      <c r="E241" s="182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23.25">
      <c r="A242" s="195">
        <v>3</v>
      </c>
      <c r="B242" s="89" t="s">
        <v>609</v>
      </c>
      <c r="C242" s="90" t="s">
        <v>335</v>
      </c>
      <c r="D242" s="13">
        <v>15000</v>
      </c>
      <c r="E242" s="17" t="s">
        <v>235</v>
      </c>
      <c r="F242" s="10" t="s">
        <v>31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23.25">
      <c r="A243" s="10"/>
      <c r="B243" s="11" t="s">
        <v>591</v>
      </c>
      <c r="C243" s="11" t="s">
        <v>400</v>
      </c>
      <c r="D243" s="81"/>
      <c r="E243" s="182" t="s">
        <v>234</v>
      </c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23.25" customHeight="1">
      <c r="A244" s="10"/>
      <c r="B244" s="247" t="s">
        <v>610</v>
      </c>
      <c r="C244" s="11"/>
      <c r="D244" s="151"/>
      <c r="E244" s="182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23.25" customHeight="1">
      <c r="A245" s="10"/>
      <c r="C245" s="11"/>
      <c r="D245" s="151"/>
      <c r="E245" s="182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 customHeight="1">
      <c r="A246" s="8"/>
      <c r="B246" s="12"/>
      <c r="C246" s="12"/>
      <c r="D246" s="258"/>
      <c r="E246" s="259"/>
      <c r="F246" s="8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36" customFormat="1" ht="23.25" customHeight="1">
      <c r="A247" s="35"/>
      <c r="B247" s="37"/>
      <c r="C247" s="37"/>
      <c r="D247" s="379">
        <f>SUM(D232+D237+D242)</f>
        <v>45000</v>
      </c>
      <c r="E247" s="243"/>
      <c r="F247" s="35"/>
      <c r="Q247" s="449">
        <v>21</v>
      </c>
      <c r="R247" s="449"/>
    </row>
    <row r="248" spans="1:18" ht="23.25" customHeight="1">
      <c r="A248" s="3" t="s">
        <v>22</v>
      </c>
      <c r="B248" s="452" t="s">
        <v>3</v>
      </c>
      <c r="C248" s="7" t="s">
        <v>4</v>
      </c>
      <c r="D248" s="452" t="s">
        <v>6</v>
      </c>
      <c r="E248" s="3" t="s">
        <v>24</v>
      </c>
      <c r="F248" s="7" t="s">
        <v>15</v>
      </c>
      <c r="G248" s="446" t="s">
        <v>388</v>
      </c>
      <c r="H248" s="447"/>
      <c r="I248" s="448"/>
      <c r="J248" s="446" t="s">
        <v>550</v>
      </c>
      <c r="K248" s="447"/>
      <c r="L248" s="447"/>
      <c r="M248" s="447"/>
      <c r="N248" s="447"/>
      <c r="O248" s="447"/>
      <c r="P248" s="447"/>
      <c r="Q248" s="447"/>
      <c r="R248" s="448"/>
    </row>
    <row r="249" spans="1:18" ht="23.25" customHeight="1">
      <c r="A249" s="4" t="s">
        <v>23</v>
      </c>
      <c r="B249" s="453"/>
      <c r="C249" s="8" t="s">
        <v>5</v>
      </c>
      <c r="D249" s="453"/>
      <c r="E249" s="4" t="s">
        <v>7</v>
      </c>
      <c r="F249" s="8" t="s">
        <v>7</v>
      </c>
      <c r="G249" s="9" t="s">
        <v>8</v>
      </c>
      <c r="H249" s="9" t="s">
        <v>9</v>
      </c>
      <c r="I249" s="9" t="s">
        <v>10</v>
      </c>
      <c r="J249" s="9" t="s">
        <v>11</v>
      </c>
      <c r="K249" s="9" t="s">
        <v>12</v>
      </c>
      <c r="L249" s="9" t="s">
        <v>13</v>
      </c>
      <c r="M249" s="9" t="s">
        <v>14</v>
      </c>
      <c r="N249" s="9" t="s">
        <v>16</v>
      </c>
      <c r="O249" s="9" t="s">
        <v>17</v>
      </c>
      <c r="P249" s="9" t="s">
        <v>19</v>
      </c>
      <c r="Q249" s="9" t="s">
        <v>18</v>
      </c>
      <c r="R249" s="9" t="s">
        <v>85</v>
      </c>
    </row>
    <row r="250" spans="1:18" ht="23.25" customHeight="1">
      <c r="A250" s="195">
        <v>4</v>
      </c>
      <c r="B250" s="90" t="s">
        <v>599</v>
      </c>
      <c r="C250" s="90" t="s">
        <v>336</v>
      </c>
      <c r="D250" s="13">
        <v>15000</v>
      </c>
      <c r="E250" s="17" t="s">
        <v>233</v>
      </c>
      <c r="F250" s="10" t="s">
        <v>31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23.25" customHeight="1">
      <c r="A251" s="10"/>
      <c r="B251" s="1" t="s">
        <v>611</v>
      </c>
      <c r="C251" s="180" t="s">
        <v>401</v>
      </c>
      <c r="D251" s="81"/>
      <c r="E251" s="182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23.25" customHeight="1">
      <c r="A252" s="10"/>
      <c r="B252" s="1" t="s">
        <v>612</v>
      </c>
      <c r="C252" s="180"/>
      <c r="D252" s="81"/>
      <c r="E252" s="182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23.25" customHeight="1">
      <c r="A253" s="10"/>
      <c r="B253" s="11" t="s">
        <v>600</v>
      </c>
      <c r="C253" s="180"/>
      <c r="D253" s="81"/>
      <c r="E253" s="182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23.25" customHeight="1">
      <c r="A254" s="10"/>
      <c r="B254" s="247" t="s">
        <v>601</v>
      </c>
      <c r="C254" s="180"/>
      <c r="D254" s="15"/>
      <c r="E254" s="182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23.25" customHeight="1">
      <c r="A255" s="10"/>
      <c r="C255" s="180"/>
      <c r="D255" s="15"/>
      <c r="E255" s="182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23.25" customHeight="1">
      <c r="A256" s="74"/>
      <c r="B256" s="76"/>
      <c r="C256" s="92"/>
      <c r="D256" s="77"/>
      <c r="E256" s="125"/>
      <c r="F256" s="74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</row>
    <row r="257" spans="1:18" ht="23.25" customHeight="1">
      <c r="A257" s="35"/>
      <c r="B257" s="36"/>
      <c r="C257" s="37"/>
      <c r="D257" s="38"/>
      <c r="E257" s="58"/>
      <c r="F257" s="35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1:18" ht="23.25" customHeight="1">
      <c r="A258" s="35"/>
      <c r="B258" s="36"/>
      <c r="C258" s="37"/>
      <c r="D258" s="38"/>
      <c r="E258" s="58"/>
      <c r="F258" s="35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1:18" ht="23.25" customHeight="1">
      <c r="A259" s="35"/>
      <c r="B259" s="36"/>
      <c r="C259" s="37"/>
      <c r="D259" s="38"/>
      <c r="E259" s="58"/>
      <c r="F259" s="35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1:18" ht="23.25" customHeight="1">
      <c r="A260" s="35"/>
      <c r="B260" s="36"/>
      <c r="C260" s="37"/>
      <c r="D260" s="38"/>
      <c r="E260" s="58"/>
      <c r="F260" s="35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ht="23.25" customHeight="1">
      <c r="A261" s="35"/>
      <c r="B261" s="36"/>
      <c r="C261" s="37"/>
      <c r="D261" s="38"/>
      <c r="E261" s="58"/>
      <c r="F261" s="35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 ht="23.25" customHeight="1">
      <c r="A262" s="35"/>
      <c r="B262" s="36"/>
      <c r="C262" s="37"/>
      <c r="D262" s="38"/>
      <c r="E262" s="58"/>
      <c r="F262" s="35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ht="23.25" customHeight="1">
      <c r="A263" s="35"/>
      <c r="B263" s="36"/>
      <c r="C263" s="37"/>
      <c r="D263" s="38"/>
      <c r="E263" s="58"/>
      <c r="F263" s="35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ht="23.25" customHeight="1">
      <c r="A264" s="35"/>
      <c r="B264" s="36"/>
      <c r="C264" s="37"/>
      <c r="D264" s="38"/>
      <c r="E264" s="58"/>
      <c r="F264" s="35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 ht="23.25" customHeight="1">
      <c r="A265" s="35"/>
      <c r="B265" s="36"/>
      <c r="C265" s="37"/>
      <c r="D265" s="38"/>
      <c r="E265" s="58"/>
      <c r="F265" s="35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 ht="23.25" customHeight="1">
      <c r="A266" s="35"/>
      <c r="B266" s="36"/>
      <c r="C266" s="37"/>
      <c r="D266" s="38"/>
      <c r="E266" s="58"/>
      <c r="F266" s="35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ht="23.25" customHeight="1">
      <c r="A267" s="35"/>
      <c r="B267" s="36"/>
      <c r="C267" s="37"/>
      <c r="D267" s="38"/>
      <c r="E267" s="58"/>
      <c r="F267" s="35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ht="23.25" customHeight="1">
      <c r="A268" s="35"/>
      <c r="B268" s="36"/>
      <c r="C268" s="37"/>
      <c r="D268" s="38"/>
      <c r="E268" s="58"/>
      <c r="F268" s="35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18" ht="23.25" customHeight="1">
      <c r="A269" s="35"/>
      <c r="B269" s="36"/>
      <c r="C269" s="37"/>
      <c r="D269" s="38"/>
      <c r="E269" s="58"/>
      <c r="F269" s="35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 ht="23.25" customHeight="1">
      <c r="A270" s="35"/>
      <c r="B270" s="36"/>
      <c r="C270" s="37"/>
      <c r="D270" s="38"/>
      <c r="E270" s="58"/>
      <c r="F270" s="35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1:18" ht="23.25" customHeight="1">
      <c r="A271" s="35"/>
      <c r="B271" s="36"/>
      <c r="C271" s="37"/>
      <c r="D271" s="380">
        <f>SUM(D250)</f>
        <v>15000</v>
      </c>
      <c r="E271" s="58"/>
      <c r="F271" s="35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449">
        <v>22</v>
      </c>
      <c r="R271" s="449"/>
    </row>
    <row r="272" ht="23.25" customHeight="1">
      <c r="A272" s="1" t="s">
        <v>67</v>
      </c>
    </row>
    <row r="273" ht="23.25" customHeight="1"/>
    <row r="274" spans="1:18" ht="23.25" customHeight="1">
      <c r="A274" s="3" t="s">
        <v>22</v>
      </c>
      <c r="B274" s="452" t="s">
        <v>3</v>
      </c>
      <c r="C274" s="7" t="s">
        <v>4</v>
      </c>
      <c r="D274" s="452" t="s">
        <v>6</v>
      </c>
      <c r="E274" s="3" t="s">
        <v>24</v>
      </c>
      <c r="F274" s="7" t="s">
        <v>15</v>
      </c>
      <c r="G274" s="446" t="s">
        <v>388</v>
      </c>
      <c r="H274" s="447"/>
      <c r="I274" s="448"/>
      <c r="J274" s="446" t="s">
        <v>550</v>
      </c>
      <c r="K274" s="447"/>
      <c r="L274" s="447"/>
      <c r="M274" s="447"/>
      <c r="N274" s="447"/>
      <c r="O274" s="447"/>
      <c r="P274" s="447"/>
      <c r="Q274" s="447"/>
      <c r="R274" s="448"/>
    </row>
    <row r="275" spans="1:18" ht="23.25" customHeight="1">
      <c r="A275" s="4" t="s">
        <v>23</v>
      </c>
      <c r="B275" s="453"/>
      <c r="C275" s="8" t="s">
        <v>5</v>
      </c>
      <c r="D275" s="453"/>
      <c r="E275" s="4" t="s">
        <v>7</v>
      </c>
      <c r="F275" s="8" t="s">
        <v>7</v>
      </c>
      <c r="G275" s="9" t="s">
        <v>8</v>
      </c>
      <c r="H275" s="9" t="s">
        <v>9</v>
      </c>
      <c r="I275" s="9" t="s">
        <v>10</v>
      </c>
      <c r="J275" s="9" t="s">
        <v>11</v>
      </c>
      <c r="K275" s="9" t="s">
        <v>12</v>
      </c>
      <c r="L275" s="9" t="s">
        <v>13</v>
      </c>
      <c r="M275" s="9" t="s">
        <v>14</v>
      </c>
      <c r="N275" s="9" t="s">
        <v>16</v>
      </c>
      <c r="O275" s="9" t="s">
        <v>17</v>
      </c>
      <c r="P275" s="9" t="s">
        <v>19</v>
      </c>
      <c r="Q275" s="9" t="s">
        <v>18</v>
      </c>
      <c r="R275" s="9" t="s">
        <v>85</v>
      </c>
    </row>
    <row r="276" spans="1:18" ht="23.25" customHeight="1">
      <c r="A276" s="251">
        <v>1</v>
      </c>
      <c r="B276" s="187" t="s">
        <v>239</v>
      </c>
      <c r="C276" s="90" t="s">
        <v>241</v>
      </c>
      <c r="D276" s="13">
        <v>150000</v>
      </c>
      <c r="E276" s="11" t="s">
        <v>199</v>
      </c>
      <c r="F276" s="10" t="s">
        <v>31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23.25" customHeight="1">
      <c r="A277" s="57"/>
      <c r="B277" s="187" t="s">
        <v>240</v>
      </c>
      <c r="C277" s="180" t="s">
        <v>242</v>
      </c>
      <c r="D277" s="81"/>
      <c r="E277" s="182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23.25" customHeight="1">
      <c r="A278" s="57"/>
      <c r="B278" s="1" t="s">
        <v>402</v>
      </c>
      <c r="C278" s="17" t="s">
        <v>240</v>
      </c>
      <c r="D278" s="57"/>
      <c r="E278" s="57"/>
      <c r="F278" s="10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237"/>
      <c r="R278" s="46"/>
    </row>
    <row r="279" spans="1:18" ht="23.25" customHeight="1">
      <c r="A279" s="57"/>
      <c r="B279" s="11" t="s">
        <v>615</v>
      </c>
      <c r="C279" s="10"/>
      <c r="D279" s="57"/>
      <c r="E279" s="57"/>
      <c r="F279" s="10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237"/>
      <c r="R279" s="46"/>
    </row>
    <row r="280" spans="1:18" ht="23.25" customHeight="1">
      <c r="A280" s="57"/>
      <c r="B280" s="1" t="s">
        <v>614</v>
      </c>
      <c r="C280" s="296"/>
      <c r="D280" s="298"/>
      <c r="E280" s="298"/>
      <c r="F280" s="296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300"/>
      <c r="R280" s="299"/>
    </row>
    <row r="281" spans="1:18" ht="23.25" customHeight="1">
      <c r="A281" s="251"/>
      <c r="B281" s="11" t="s">
        <v>613</v>
      </c>
      <c r="C281" s="349"/>
      <c r="D281" s="391"/>
      <c r="E281" s="392"/>
      <c r="F281" s="29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</row>
    <row r="282" spans="1:18" ht="23.25" customHeight="1">
      <c r="A282" s="4"/>
      <c r="B282" s="355"/>
      <c r="C282" s="393"/>
      <c r="D282" s="394"/>
      <c r="E282" s="395"/>
      <c r="F282" s="356"/>
      <c r="G282" s="357"/>
      <c r="H282" s="357"/>
      <c r="I282" s="357"/>
      <c r="J282" s="357"/>
      <c r="K282" s="357"/>
      <c r="L282" s="357"/>
      <c r="M282" s="357"/>
      <c r="N282" s="357"/>
      <c r="O282" s="357"/>
      <c r="P282" s="357"/>
      <c r="Q282" s="357"/>
      <c r="R282" s="357"/>
    </row>
    <row r="283" spans="1:18" ht="23.25" customHeight="1">
      <c r="A283" s="226"/>
      <c r="B283" s="305"/>
      <c r="C283" s="301"/>
      <c r="D283" s="297"/>
      <c r="E283" s="302"/>
      <c r="F283" s="303"/>
      <c r="G283" s="304"/>
      <c r="H283" s="304"/>
      <c r="I283" s="304"/>
      <c r="J283" s="304"/>
      <c r="K283" s="304"/>
      <c r="L283" s="304"/>
      <c r="M283" s="304"/>
      <c r="N283" s="304"/>
      <c r="O283" s="304"/>
      <c r="P283" s="304"/>
      <c r="Q283" s="304"/>
      <c r="R283" s="304"/>
    </row>
    <row r="284" spans="1:18" ht="23.25" customHeight="1">
      <c r="A284" s="226"/>
      <c r="B284" s="306"/>
      <c r="C284" s="303"/>
      <c r="D284" s="306"/>
      <c r="E284" s="306"/>
      <c r="F284" s="303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07"/>
      <c r="R284" s="307"/>
    </row>
    <row r="285" spans="1:18" ht="23.25" customHeight="1">
      <c r="A285" s="35"/>
      <c r="B285" s="37"/>
      <c r="C285" s="93"/>
      <c r="D285" s="38"/>
      <c r="E285" s="126"/>
      <c r="F285" s="35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220"/>
    </row>
    <row r="286" spans="1:18" ht="23.25">
      <c r="A286" s="35"/>
      <c r="B286" s="37"/>
      <c r="C286" s="93"/>
      <c r="D286" s="38"/>
      <c r="E286" s="126"/>
      <c r="F286" s="35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220"/>
    </row>
    <row r="287" spans="1:18" ht="23.25">
      <c r="A287" s="35"/>
      <c r="B287" s="37"/>
      <c r="C287" s="93"/>
      <c r="D287" s="38"/>
      <c r="E287" s="126"/>
      <c r="F287" s="35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220"/>
    </row>
    <row r="288" spans="1:18" ht="23.25">
      <c r="A288" s="35"/>
      <c r="B288" s="37"/>
      <c r="C288" s="93"/>
      <c r="D288" s="38"/>
      <c r="E288" s="126"/>
      <c r="F288" s="35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220"/>
    </row>
    <row r="289" spans="1:18" ht="23.25">
      <c r="A289" s="35"/>
      <c r="B289" s="37"/>
      <c r="C289" s="93"/>
      <c r="D289" s="38"/>
      <c r="E289" s="126"/>
      <c r="F289" s="35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220"/>
    </row>
    <row r="290" spans="1:18" ht="23.25">
      <c r="A290" s="35"/>
      <c r="B290" s="37"/>
      <c r="C290" s="93"/>
      <c r="D290" s="38"/>
      <c r="E290" s="126"/>
      <c r="F290" s="35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220"/>
    </row>
    <row r="291" spans="1:18" ht="23.25">
      <c r="A291" s="35"/>
      <c r="B291" s="37"/>
      <c r="C291" s="93"/>
      <c r="D291" s="38"/>
      <c r="E291" s="126"/>
      <c r="F291" s="35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220"/>
    </row>
    <row r="292" spans="1:18" ht="23.25">
      <c r="A292" s="35"/>
      <c r="B292" s="37"/>
      <c r="C292" s="93"/>
      <c r="D292" s="38"/>
      <c r="E292" s="126"/>
      <c r="F292" s="35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220"/>
    </row>
    <row r="293" spans="1:18" ht="23.25">
      <c r="A293" s="35"/>
      <c r="B293" s="37"/>
      <c r="C293" s="93"/>
      <c r="D293" s="38"/>
      <c r="E293" s="126"/>
      <c r="F293" s="35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220"/>
    </row>
    <row r="294" spans="1:18" ht="23.25">
      <c r="A294" s="35"/>
      <c r="B294" s="37"/>
      <c r="C294" s="93"/>
      <c r="D294" s="38"/>
      <c r="E294" s="126"/>
      <c r="F294" s="35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220"/>
    </row>
    <row r="295" spans="1:18" ht="23.25">
      <c r="A295" s="35"/>
      <c r="B295" s="37"/>
      <c r="C295" s="93"/>
      <c r="D295" s="380">
        <f>SUM(D276)</f>
        <v>150000</v>
      </c>
      <c r="E295" s="126"/>
      <c r="F295" s="35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449">
        <v>23</v>
      </c>
      <c r="R295" s="449"/>
    </row>
    <row r="296" ht="23.25">
      <c r="A296" s="1" t="s">
        <v>68</v>
      </c>
    </row>
    <row r="298" spans="1:18" ht="23.25" customHeight="1">
      <c r="A298" s="163" t="s">
        <v>22</v>
      </c>
      <c r="B298" s="452" t="s">
        <v>3</v>
      </c>
      <c r="C298" s="146" t="s">
        <v>4</v>
      </c>
      <c r="D298" s="452" t="s">
        <v>6</v>
      </c>
      <c r="E298" s="3" t="s">
        <v>24</v>
      </c>
      <c r="F298" s="7" t="s">
        <v>15</v>
      </c>
      <c r="G298" s="446" t="s">
        <v>388</v>
      </c>
      <c r="H298" s="447"/>
      <c r="I298" s="448"/>
      <c r="J298" s="446" t="s">
        <v>550</v>
      </c>
      <c r="K298" s="447"/>
      <c r="L298" s="447"/>
      <c r="M298" s="447"/>
      <c r="N298" s="447"/>
      <c r="O298" s="447"/>
      <c r="P298" s="447"/>
      <c r="Q298" s="447"/>
      <c r="R298" s="448"/>
    </row>
    <row r="299" spans="1:18" ht="24">
      <c r="A299" s="164" t="s">
        <v>23</v>
      </c>
      <c r="B299" s="453"/>
      <c r="C299" s="147" t="s">
        <v>5</v>
      </c>
      <c r="D299" s="453"/>
      <c r="E299" s="4" t="s">
        <v>7</v>
      </c>
      <c r="F299" s="8" t="s">
        <v>7</v>
      </c>
      <c r="G299" s="9" t="s">
        <v>8</v>
      </c>
      <c r="H299" s="9" t="s">
        <v>9</v>
      </c>
      <c r="I299" s="9" t="s">
        <v>10</v>
      </c>
      <c r="J299" s="9" t="s">
        <v>11</v>
      </c>
      <c r="K299" s="9" t="s">
        <v>12</v>
      </c>
      <c r="L299" s="9" t="s">
        <v>13</v>
      </c>
      <c r="M299" s="9" t="s">
        <v>14</v>
      </c>
      <c r="N299" s="9" t="s">
        <v>16</v>
      </c>
      <c r="O299" s="9" t="s">
        <v>17</v>
      </c>
      <c r="P299" s="9" t="s">
        <v>19</v>
      </c>
      <c r="Q299" s="9" t="s">
        <v>18</v>
      </c>
      <c r="R299" s="9" t="s">
        <v>85</v>
      </c>
    </row>
    <row r="300" spans="1:18" ht="23.25" customHeight="1">
      <c r="A300" s="249">
        <v>1</v>
      </c>
      <c r="B300" s="5" t="s">
        <v>94</v>
      </c>
      <c r="C300" s="281" t="s">
        <v>112</v>
      </c>
      <c r="D300" s="96">
        <v>300000</v>
      </c>
      <c r="E300" s="17" t="s">
        <v>32</v>
      </c>
      <c r="F300" s="10" t="s">
        <v>82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23.25" customHeight="1">
      <c r="A301" s="166"/>
      <c r="B301" s="11" t="s">
        <v>616</v>
      </c>
      <c r="C301" s="93" t="s">
        <v>249</v>
      </c>
      <c r="D301" s="13"/>
      <c r="E301" s="17"/>
      <c r="F301" s="10" t="s">
        <v>28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23.25">
      <c r="A302" s="166"/>
      <c r="B302" s="247" t="s">
        <v>589</v>
      </c>
      <c r="C302" s="190" t="s">
        <v>248</v>
      </c>
      <c r="D302" s="13"/>
      <c r="E302" s="11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23.25" customHeight="1">
      <c r="A303" s="166"/>
      <c r="B303" s="11"/>
      <c r="C303" s="190" t="s">
        <v>247</v>
      </c>
      <c r="D303" s="13"/>
      <c r="E303" s="11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23.25" customHeight="1">
      <c r="A304" s="166"/>
      <c r="B304" s="11"/>
      <c r="C304" s="93" t="s">
        <v>163</v>
      </c>
      <c r="D304" s="13"/>
      <c r="E304" s="17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23.25">
      <c r="A305" s="166"/>
      <c r="B305" s="11"/>
      <c r="C305" s="93" t="s">
        <v>164</v>
      </c>
      <c r="D305" s="13"/>
      <c r="E305" s="11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23.25">
      <c r="A306" s="166"/>
      <c r="B306" s="11"/>
      <c r="C306" s="93" t="s">
        <v>246</v>
      </c>
      <c r="D306" s="13"/>
      <c r="E306" s="17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23.25" customHeight="1">
      <c r="A307" s="166"/>
      <c r="B307" s="5"/>
      <c r="C307" s="93" t="s">
        <v>113</v>
      </c>
      <c r="D307" s="13"/>
      <c r="E307" s="11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23.25" customHeight="1">
      <c r="A308" s="166"/>
      <c r="B308" s="5"/>
      <c r="C308" s="190" t="s">
        <v>245</v>
      </c>
      <c r="D308" s="5"/>
      <c r="E308" s="11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23.25" customHeight="1">
      <c r="A309" s="166"/>
      <c r="B309" s="5"/>
      <c r="C309" s="190" t="s">
        <v>244</v>
      </c>
      <c r="D309" s="13"/>
      <c r="E309" s="11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23.25" customHeight="1">
      <c r="A310" s="166"/>
      <c r="B310" s="5"/>
      <c r="C310" s="93" t="s">
        <v>114</v>
      </c>
      <c r="D310" s="13"/>
      <c r="E310" s="11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23.25">
      <c r="A311" s="166"/>
      <c r="B311" s="5"/>
      <c r="C311" s="93" t="s">
        <v>243</v>
      </c>
      <c r="D311" s="191"/>
      <c r="E311" s="11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23.25">
      <c r="A312" s="166"/>
      <c r="B312" s="5"/>
      <c r="C312" s="93" t="s">
        <v>250</v>
      </c>
      <c r="D312" s="191"/>
      <c r="E312" s="11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23.25">
      <c r="A313" s="166"/>
      <c r="B313" s="5"/>
      <c r="C313" s="93" t="s">
        <v>251</v>
      </c>
      <c r="D313" s="191"/>
      <c r="E313" s="11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23.25">
      <c r="A314" s="166"/>
      <c r="B314" s="5"/>
      <c r="C314" s="93" t="s">
        <v>165</v>
      </c>
      <c r="D314" s="191"/>
      <c r="E314" s="11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23.25">
      <c r="A315" s="166"/>
      <c r="B315" s="5"/>
      <c r="C315" s="93" t="s">
        <v>166</v>
      </c>
      <c r="D315" s="191"/>
      <c r="E315" s="11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s="36" customFormat="1" ht="23.25">
      <c r="A316" s="166"/>
      <c r="B316" s="5"/>
      <c r="C316" s="93" t="s">
        <v>167</v>
      </c>
      <c r="D316" s="191"/>
      <c r="E316" s="11"/>
      <c r="F316" s="166"/>
      <c r="G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23.25">
      <c r="A317" s="165"/>
      <c r="B317" s="6"/>
      <c r="C317" s="282" t="s">
        <v>168</v>
      </c>
      <c r="D317" s="192"/>
      <c r="E317" s="100"/>
      <c r="F317" s="165"/>
      <c r="G317" s="6"/>
      <c r="H317" s="99"/>
      <c r="I317" s="6"/>
      <c r="J317" s="6"/>
      <c r="K317" s="6"/>
      <c r="L317" s="6"/>
      <c r="M317" s="6"/>
      <c r="N317" s="6"/>
      <c r="O317" s="6"/>
      <c r="P317" s="6"/>
      <c r="Q317" s="6"/>
      <c r="R317" s="95"/>
    </row>
    <row r="318" spans="1:18" ht="23.25">
      <c r="A318" s="119"/>
      <c r="B318" s="118"/>
      <c r="C318" s="123"/>
      <c r="D318" s="379">
        <f>SUM(D300)</f>
        <v>300000</v>
      </c>
      <c r="E318" s="58"/>
      <c r="F318" s="35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65"/>
    </row>
    <row r="319" spans="1:18" ht="23.25">
      <c r="A319" s="119"/>
      <c r="B319" s="118"/>
      <c r="C319" s="123"/>
      <c r="D319" s="379">
        <f>SUM(D300)</f>
        <v>300000</v>
      </c>
      <c r="E319" s="58"/>
      <c r="F319" s="35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449">
        <v>24</v>
      </c>
      <c r="R319" s="449"/>
    </row>
    <row r="320" spans="1:18" ht="22.5" customHeight="1">
      <c r="A320" s="450" t="s">
        <v>0</v>
      </c>
      <c r="B320" s="450"/>
      <c r="C320" s="450"/>
      <c r="D320" s="450"/>
      <c r="E320" s="450"/>
      <c r="F320" s="450"/>
      <c r="G320" s="450"/>
      <c r="H320" s="450"/>
      <c r="I320" s="450"/>
      <c r="J320" s="450"/>
      <c r="K320" s="450"/>
      <c r="L320" s="450"/>
      <c r="M320" s="450"/>
      <c r="N320" s="450"/>
      <c r="O320" s="450"/>
      <c r="P320" s="450"/>
      <c r="Q320" s="450"/>
      <c r="R320" s="450"/>
    </row>
    <row r="321" spans="1:18" ht="23.25" customHeight="1">
      <c r="A321" s="450" t="s">
        <v>419</v>
      </c>
      <c r="B321" s="450"/>
      <c r="C321" s="450"/>
      <c r="D321" s="450"/>
      <c r="E321" s="450"/>
      <c r="F321" s="450"/>
      <c r="G321" s="450"/>
      <c r="H321" s="450"/>
      <c r="I321" s="450"/>
      <c r="J321" s="450"/>
      <c r="K321" s="450"/>
      <c r="L321" s="450"/>
      <c r="M321" s="450"/>
      <c r="N321" s="450"/>
      <c r="O321" s="450"/>
      <c r="P321" s="450"/>
      <c r="Q321" s="450"/>
      <c r="R321" s="450"/>
    </row>
    <row r="322" spans="1:18" ht="21" customHeight="1">
      <c r="A322" s="450" t="s">
        <v>1</v>
      </c>
      <c r="B322" s="450"/>
      <c r="C322" s="450"/>
      <c r="D322" s="450"/>
      <c r="E322" s="450"/>
      <c r="F322" s="450"/>
      <c r="G322" s="450"/>
      <c r="H322" s="450"/>
      <c r="I322" s="450"/>
      <c r="J322" s="450"/>
      <c r="K322" s="450"/>
      <c r="L322" s="450"/>
      <c r="M322" s="450"/>
      <c r="N322" s="450"/>
      <c r="O322" s="450"/>
      <c r="P322" s="450"/>
      <c r="Q322" s="450"/>
      <c r="R322" s="450"/>
    </row>
    <row r="323" ht="8.25" customHeight="1"/>
    <row r="324" spans="1:2" ht="22.5" customHeight="1">
      <c r="A324" s="2" t="s">
        <v>38</v>
      </c>
      <c r="B324" s="2"/>
    </row>
    <row r="325" ht="23.25" customHeight="1">
      <c r="A325" s="1" t="s">
        <v>39</v>
      </c>
    </row>
    <row r="326" ht="9" customHeight="1"/>
    <row r="327" spans="1:18" ht="21.75" customHeight="1">
      <c r="A327" s="3" t="s">
        <v>22</v>
      </c>
      <c r="B327" s="452" t="s">
        <v>3</v>
      </c>
      <c r="C327" s="7" t="s">
        <v>4</v>
      </c>
      <c r="D327" s="452" t="s">
        <v>6</v>
      </c>
      <c r="E327" s="3" t="s">
        <v>24</v>
      </c>
      <c r="F327" s="7" t="s">
        <v>15</v>
      </c>
      <c r="G327" s="446" t="s">
        <v>388</v>
      </c>
      <c r="H327" s="447"/>
      <c r="I327" s="448"/>
      <c r="J327" s="446" t="s">
        <v>550</v>
      </c>
      <c r="K327" s="447"/>
      <c r="L327" s="447"/>
      <c r="M327" s="447"/>
      <c r="N327" s="447"/>
      <c r="O327" s="447"/>
      <c r="P327" s="447"/>
      <c r="Q327" s="447"/>
      <c r="R327" s="448"/>
    </row>
    <row r="328" spans="1:18" ht="21.75" customHeight="1">
      <c r="A328" s="4" t="s">
        <v>23</v>
      </c>
      <c r="B328" s="453"/>
      <c r="C328" s="8" t="s">
        <v>5</v>
      </c>
      <c r="D328" s="453"/>
      <c r="E328" s="4" t="s">
        <v>7</v>
      </c>
      <c r="F328" s="8" t="s">
        <v>7</v>
      </c>
      <c r="G328" s="9" t="s">
        <v>8</v>
      </c>
      <c r="H328" s="9" t="s">
        <v>9</v>
      </c>
      <c r="I328" s="9" t="s">
        <v>10</v>
      </c>
      <c r="J328" s="9" t="s">
        <v>11</v>
      </c>
      <c r="K328" s="9" t="s">
        <v>12</v>
      </c>
      <c r="L328" s="9" t="s">
        <v>13</v>
      </c>
      <c r="M328" s="9" t="s">
        <v>14</v>
      </c>
      <c r="N328" s="9" t="s">
        <v>16</v>
      </c>
      <c r="O328" s="9" t="s">
        <v>17</v>
      </c>
      <c r="P328" s="9" t="s">
        <v>19</v>
      </c>
      <c r="Q328" s="9" t="s">
        <v>18</v>
      </c>
      <c r="R328" s="9" t="s">
        <v>85</v>
      </c>
    </row>
    <row r="329" spans="1:18" ht="19.5" customHeight="1">
      <c r="A329" s="195">
        <v>1</v>
      </c>
      <c r="B329" s="5" t="s">
        <v>169</v>
      </c>
      <c r="C329" s="90" t="s">
        <v>170</v>
      </c>
      <c r="D329" s="77">
        <v>60000</v>
      </c>
      <c r="E329" s="16" t="s">
        <v>95</v>
      </c>
      <c r="F329" s="10" t="s">
        <v>25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9.5" customHeight="1">
      <c r="A330" s="10"/>
      <c r="B330" s="11" t="s">
        <v>617</v>
      </c>
      <c r="C330" s="90" t="s">
        <v>337</v>
      </c>
      <c r="D330" s="13"/>
      <c r="E330" s="16" t="s">
        <v>339</v>
      </c>
      <c r="F330" s="10" t="s">
        <v>42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9.5" customHeight="1">
      <c r="A331" s="10"/>
      <c r="B331" s="247" t="s">
        <v>618</v>
      </c>
      <c r="C331" s="90" t="s">
        <v>338</v>
      </c>
      <c r="D331" s="13"/>
      <c r="E331" s="16" t="s">
        <v>338</v>
      </c>
      <c r="F331" s="3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5.25" customHeight="1">
      <c r="A332" s="10"/>
      <c r="B332" s="11"/>
      <c r="C332" s="90"/>
      <c r="D332" s="13"/>
      <c r="E332" s="17"/>
      <c r="F332" s="3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9.5" customHeight="1">
      <c r="A333" s="195">
        <v>2</v>
      </c>
      <c r="B333" s="132" t="s">
        <v>417</v>
      </c>
      <c r="C333" s="90" t="s">
        <v>172</v>
      </c>
      <c r="D333" s="38">
        <v>736000</v>
      </c>
      <c r="E333" s="16" t="s">
        <v>95</v>
      </c>
      <c r="F333" s="10" t="s">
        <v>25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9.5" customHeight="1">
      <c r="A334" s="10"/>
      <c r="B334" s="11" t="s">
        <v>619</v>
      </c>
      <c r="C334" s="90" t="s">
        <v>171</v>
      </c>
      <c r="D334" s="13"/>
      <c r="E334" s="16" t="s">
        <v>339</v>
      </c>
      <c r="F334" s="10" t="s">
        <v>42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9.5" customHeight="1">
      <c r="A335" s="10"/>
      <c r="B335" s="247" t="s">
        <v>620</v>
      </c>
      <c r="C335" s="90"/>
      <c r="D335" s="13"/>
      <c r="E335" s="16" t="s">
        <v>338</v>
      </c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5.25" customHeight="1">
      <c r="A336" s="195"/>
      <c r="C336" s="5"/>
      <c r="D336" s="5"/>
      <c r="E336" s="27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9.5" customHeight="1">
      <c r="A337" s="10">
        <v>3</v>
      </c>
      <c r="B337" s="288" t="s">
        <v>173</v>
      </c>
      <c r="C337" s="90" t="s">
        <v>175</v>
      </c>
      <c r="D337" s="13">
        <v>240000</v>
      </c>
      <c r="E337" s="16" t="s">
        <v>40</v>
      </c>
      <c r="F337" s="60" t="s">
        <v>25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9.5" customHeight="1">
      <c r="A338" s="10"/>
      <c r="B338" s="132" t="s">
        <v>174</v>
      </c>
      <c r="C338" s="90"/>
      <c r="D338" s="13"/>
      <c r="E338" s="16" t="s">
        <v>41</v>
      </c>
      <c r="F338" s="10" t="s">
        <v>42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9.5" customHeight="1">
      <c r="A339" s="10"/>
      <c r="B339" s="11" t="s">
        <v>621</v>
      </c>
      <c r="C339" s="90"/>
      <c r="D339" s="13"/>
      <c r="E339" s="16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9.5" customHeight="1">
      <c r="A340" s="10"/>
      <c r="B340" s="247" t="s">
        <v>622</v>
      </c>
      <c r="C340" s="90"/>
      <c r="D340" s="13"/>
      <c r="E340" s="16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5.25" customHeight="1">
      <c r="A341" s="195"/>
      <c r="C341" s="5"/>
      <c r="D341" s="5"/>
      <c r="E341" s="27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9.5" customHeight="1">
      <c r="A342" s="10">
        <v>4</v>
      </c>
      <c r="B342" s="288" t="s">
        <v>403</v>
      </c>
      <c r="C342" s="90" t="s">
        <v>175</v>
      </c>
      <c r="D342" s="13">
        <v>550000</v>
      </c>
      <c r="E342" s="201" t="s">
        <v>404</v>
      </c>
      <c r="F342" s="60" t="s">
        <v>25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9.5" customHeight="1">
      <c r="A343" s="10"/>
      <c r="B343" s="11" t="s">
        <v>623</v>
      </c>
      <c r="C343" s="90" t="s">
        <v>639</v>
      </c>
      <c r="D343" s="358" t="s">
        <v>406</v>
      </c>
      <c r="E343" s="359"/>
      <c r="F343" s="10" t="s">
        <v>42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9.5" customHeight="1">
      <c r="A344" s="10"/>
      <c r="B344" s="247" t="s">
        <v>624</v>
      </c>
      <c r="C344" s="90"/>
      <c r="D344" s="13"/>
      <c r="E344" s="16" t="s">
        <v>405</v>
      </c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5.25" customHeight="1">
      <c r="A345" s="10"/>
      <c r="B345" s="11"/>
      <c r="C345" s="11"/>
      <c r="D345" s="13"/>
      <c r="E345" s="5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21" customHeight="1">
      <c r="A346" s="10">
        <v>5</v>
      </c>
      <c r="B346" s="132" t="s">
        <v>626</v>
      </c>
      <c r="C346" s="90" t="s">
        <v>640</v>
      </c>
      <c r="D346" s="13">
        <v>20000</v>
      </c>
      <c r="E346" s="201" t="s">
        <v>404</v>
      </c>
      <c r="F346" s="10" t="s">
        <v>25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21" customHeight="1">
      <c r="A347" s="10"/>
      <c r="B347" s="1" t="s">
        <v>627</v>
      </c>
      <c r="C347" s="90" t="s">
        <v>641</v>
      </c>
      <c r="D347" s="396" t="s">
        <v>406</v>
      </c>
      <c r="E347" s="396"/>
      <c r="F347" s="10" t="s">
        <v>42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21" customHeight="1">
      <c r="A348" s="10"/>
      <c r="B348" s="11" t="s">
        <v>628</v>
      </c>
      <c r="C348" s="90"/>
      <c r="D348" s="13"/>
      <c r="E348" s="16" t="s">
        <v>405</v>
      </c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21" customHeight="1">
      <c r="A349" s="8"/>
      <c r="B349" s="260"/>
      <c r="C349" s="91"/>
      <c r="D349" s="14"/>
      <c r="E349" s="171"/>
      <c r="F349" s="8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36" customFormat="1" ht="23.25" customHeight="1">
      <c r="A350" s="35"/>
      <c r="B350" s="37"/>
      <c r="C350" s="37"/>
      <c r="D350" s="380">
        <f>SUM(D329+D333+D337+D342+D346)</f>
        <v>1606000</v>
      </c>
      <c r="E350" s="69"/>
      <c r="Q350" s="449">
        <v>25</v>
      </c>
      <c r="R350" s="449"/>
    </row>
    <row r="351" ht="23.25">
      <c r="A351" s="1" t="s">
        <v>116</v>
      </c>
    </row>
    <row r="352" ht="23.25" customHeight="1"/>
    <row r="353" spans="1:18" ht="23.25">
      <c r="A353" s="3" t="s">
        <v>22</v>
      </c>
      <c r="B353" s="452" t="s">
        <v>3</v>
      </c>
      <c r="C353" s="7" t="s">
        <v>4</v>
      </c>
      <c r="D353" s="452" t="s">
        <v>6</v>
      </c>
      <c r="E353" s="3" t="s">
        <v>24</v>
      </c>
      <c r="F353" s="7" t="s">
        <v>15</v>
      </c>
      <c r="G353" s="446" t="s">
        <v>388</v>
      </c>
      <c r="H353" s="447"/>
      <c r="I353" s="448"/>
      <c r="J353" s="446" t="s">
        <v>550</v>
      </c>
      <c r="K353" s="447"/>
      <c r="L353" s="447"/>
      <c r="M353" s="447"/>
      <c r="N353" s="447"/>
      <c r="O353" s="447"/>
      <c r="P353" s="447"/>
      <c r="Q353" s="447"/>
      <c r="R353" s="448"/>
    </row>
    <row r="354" spans="1:18" ht="24">
      <c r="A354" s="4" t="s">
        <v>23</v>
      </c>
      <c r="B354" s="453"/>
      <c r="C354" s="8" t="s">
        <v>5</v>
      </c>
      <c r="D354" s="453"/>
      <c r="E354" s="4" t="s">
        <v>7</v>
      </c>
      <c r="F354" s="8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16</v>
      </c>
      <c r="O354" s="9" t="s">
        <v>17</v>
      </c>
      <c r="P354" s="9" t="s">
        <v>19</v>
      </c>
      <c r="Q354" s="9" t="s">
        <v>18</v>
      </c>
      <c r="R354" s="9" t="s">
        <v>85</v>
      </c>
    </row>
    <row r="355" spans="1:18" ht="23.25">
      <c r="A355" s="251">
        <v>1</v>
      </c>
      <c r="B355" s="187" t="s">
        <v>340</v>
      </c>
      <c r="C355" s="90" t="s">
        <v>341</v>
      </c>
      <c r="D355" s="38">
        <v>10000</v>
      </c>
      <c r="E355" s="17" t="s">
        <v>32</v>
      </c>
      <c r="F355" s="10" t="s">
        <v>31</v>
      </c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</row>
    <row r="356" spans="1:18" ht="23.25">
      <c r="A356" s="57"/>
      <c r="B356" s="187" t="s">
        <v>252</v>
      </c>
      <c r="C356" s="90" t="s">
        <v>342</v>
      </c>
      <c r="D356" s="57"/>
      <c r="E356" s="57"/>
      <c r="F356" s="10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</row>
    <row r="357" spans="1:18" ht="23.25">
      <c r="A357" s="57"/>
      <c r="B357" s="11" t="s">
        <v>625</v>
      </c>
      <c r="C357" s="275" t="s">
        <v>343</v>
      </c>
      <c r="D357" s="57"/>
      <c r="E357" s="57"/>
      <c r="F357" s="10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</row>
    <row r="358" spans="1:18" ht="23.25">
      <c r="A358" s="57"/>
      <c r="B358" s="187" t="s">
        <v>269</v>
      </c>
      <c r="C358" s="90" t="s">
        <v>344</v>
      </c>
      <c r="D358" s="57"/>
      <c r="E358" s="57"/>
      <c r="F358" s="10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</row>
    <row r="359" spans="1:18" ht="23.25">
      <c r="A359" s="57"/>
      <c r="B359" s="187"/>
      <c r="C359" s="90"/>
      <c r="D359" s="57"/>
      <c r="E359" s="57"/>
      <c r="F359" s="10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</row>
    <row r="360" spans="1:18" ht="23.25">
      <c r="A360" s="251">
        <v>2</v>
      </c>
      <c r="B360" s="187" t="s">
        <v>413</v>
      </c>
      <c r="C360" s="90" t="s">
        <v>414</v>
      </c>
      <c r="D360" s="38">
        <v>16000</v>
      </c>
      <c r="E360" s="17" t="s">
        <v>32</v>
      </c>
      <c r="F360" s="10" t="s">
        <v>31</v>
      </c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</row>
    <row r="361" spans="1:18" ht="23.25">
      <c r="A361" s="57"/>
      <c r="B361" s="187" t="s">
        <v>252</v>
      </c>
      <c r="C361" s="90" t="s">
        <v>415</v>
      </c>
      <c r="D361" s="57"/>
      <c r="E361" s="57"/>
      <c r="F361" s="10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</row>
    <row r="362" spans="1:18" ht="23.25">
      <c r="A362" s="57"/>
      <c r="B362" s="11" t="s">
        <v>629</v>
      </c>
      <c r="C362" s="90" t="s">
        <v>414</v>
      </c>
      <c r="D362" s="38">
        <v>15000</v>
      </c>
      <c r="E362" s="57"/>
      <c r="F362" s="10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</row>
    <row r="363" spans="1:18" ht="23.25">
      <c r="A363" s="57"/>
      <c r="B363" s="187" t="s">
        <v>269</v>
      </c>
      <c r="C363" s="90" t="s">
        <v>416</v>
      </c>
      <c r="D363" s="57"/>
      <c r="E363" s="57"/>
      <c r="F363" s="10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</row>
    <row r="364" spans="1:18" ht="23.25" customHeight="1">
      <c r="A364" s="57"/>
      <c r="B364" s="247"/>
      <c r="C364" s="10"/>
      <c r="D364" s="57"/>
      <c r="E364" s="57"/>
      <c r="F364" s="10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</row>
    <row r="365" spans="1:18" ht="15" customHeight="1">
      <c r="A365" s="74"/>
      <c r="B365" s="75"/>
      <c r="C365" s="76"/>
      <c r="D365" s="437">
        <f>SUM(D355+D360+D362)</f>
        <v>41000</v>
      </c>
      <c r="E365" s="83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</row>
    <row r="366" spans="1:18" ht="23.25" customHeight="1">
      <c r="A366" s="36" t="s">
        <v>117</v>
      </c>
      <c r="B366" s="36"/>
      <c r="C366" s="36"/>
      <c r="D366" s="102"/>
      <c r="E366" s="69"/>
      <c r="F366" s="35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1:18" ht="15" customHeight="1">
      <c r="A367" s="98"/>
      <c r="B367" s="99"/>
      <c r="C367" s="100"/>
      <c r="D367" s="101"/>
      <c r="E367" s="127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</row>
    <row r="368" spans="1:18" ht="23.25" customHeight="1">
      <c r="A368" s="3" t="s">
        <v>22</v>
      </c>
      <c r="B368" s="452" t="s">
        <v>3</v>
      </c>
      <c r="C368" s="7" t="s">
        <v>4</v>
      </c>
      <c r="D368" s="452" t="s">
        <v>6</v>
      </c>
      <c r="E368" s="3" t="s">
        <v>24</v>
      </c>
      <c r="F368" s="7" t="s">
        <v>15</v>
      </c>
      <c r="G368" s="446" t="s">
        <v>388</v>
      </c>
      <c r="H368" s="447"/>
      <c r="I368" s="448"/>
      <c r="J368" s="446" t="s">
        <v>550</v>
      </c>
      <c r="K368" s="447"/>
      <c r="L368" s="447"/>
      <c r="M368" s="447"/>
      <c r="N368" s="447"/>
      <c r="O368" s="447"/>
      <c r="P368" s="447"/>
      <c r="Q368" s="447"/>
      <c r="R368" s="448"/>
    </row>
    <row r="369" spans="1:18" ht="23.25" customHeight="1">
      <c r="A369" s="4" t="s">
        <v>23</v>
      </c>
      <c r="B369" s="453"/>
      <c r="C369" s="8" t="s">
        <v>5</v>
      </c>
      <c r="D369" s="453"/>
      <c r="E369" s="4" t="s">
        <v>7</v>
      </c>
      <c r="F369" s="8" t="s">
        <v>7</v>
      </c>
      <c r="G369" s="9" t="s">
        <v>8</v>
      </c>
      <c r="H369" s="9" t="s">
        <v>9</v>
      </c>
      <c r="I369" s="9" t="s">
        <v>10</v>
      </c>
      <c r="J369" s="9" t="s">
        <v>11</v>
      </c>
      <c r="K369" s="9" t="s">
        <v>12</v>
      </c>
      <c r="L369" s="9" t="s">
        <v>13</v>
      </c>
      <c r="M369" s="9" t="s">
        <v>14</v>
      </c>
      <c r="N369" s="9" t="s">
        <v>16</v>
      </c>
      <c r="O369" s="9" t="s">
        <v>17</v>
      </c>
      <c r="P369" s="9" t="s">
        <v>19</v>
      </c>
      <c r="Q369" s="9" t="s">
        <v>18</v>
      </c>
      <c r="R369" s="9" t="s">
        <v>85</v>
      </c>
    </row>
    <row r="370" spans="1:18" ht="23.25" customHeight="1">
      <c r="A370" s="251">
        <v>1</v>
      </c>
      <c r="B370" s="187" t="s">
        <v>368</v>
      </c>
      <c r="C370" s="90" t="s">
        <v>345</v>
      </c>
      <c r="D370" s="308" t="s">
        <v>367</v>
      </c>
      <c r="E370" s="17" t="s">
        <v>32</v>
      </c>
      <c r="F370" s="10" t="s">
        <v>25</v>
      </c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</row>
    <row r="371" spans="1:18" ht="23.25" customHeight="1">
      <c r="A371" s="251"/>
      <c r="B371" s="11" t="s">
        <v>630</v>
      </c>
      <c r="C371" s="90" t="s">
        <v>369</v>
      </c>
      <c r="D371" s="38"/>
      <c r="E371" s="17"/>
      <c r="F371" s="10" t="s">
        <v>42</v>
      </c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</row>
    <row r="372" spans="1:18" ht="23.25" customHeight="1">
      <c r="A372" s="57"/>
      <c r="B372" s="187" t="s">
        <v>270</v>
      </c>
      <c r="D372" s="57"/>
      <c r="E372" s="57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</row>
    <row r="373" spans="1:18" ht="23.25" customHeight="1">
      <c r="A373" s="57"/>
      <c r="B373" s="57"/>
      <c r="C373" s="10"/>
      <c r="D373" s="57"/>
      <c r="E373" s="57"/>
      <c r="F373" s="10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</row>
    <row r="374" spans="1:18" ht="23.25">
      <c r="A374" s="74"/>
      <c r="B374" s="75"/>
      <c r="C374" s="76"/>
      <c r="D374" s="97"/>
      <c r="E374" s="83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</row>
    <row r="375" spans="1:18" ht="23.25">
      <c r="A375" s="35"/>
      <c r="B375" s="36"/>
      <c r="C375" s="37"/>
      <c r="D375" s="174"/>
      <c r="E375" s="6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449">
        <v>26</v>
      </c>
      <c r="R375" s="449"/>
    </row>
    <row r="376" ht="23.25">
      <c r="A376" s="1" t="s">
        <v>118</v>
      </c>
    </row>
    <row r="377" ht="23.25" customHeight="1"/>
    <row r="378" spans="1:18" ht="23.25">
      <c r="A378" s="3" t="s">
        <v>22</v>
      </c>
      <c r="B378" s="452" t="s">
        <v>3</v>
      </c>
      <c r="C378" s="7" t="s">
        <v>4</v>
      </c>
      <c r="D378" s="452" t="s">
        <v>6</v>
      </c>
      <c r="E378" s="3" t="s">
        <v>24</v>
      </c>
      <c r="F378" s="7" t="s">
        <v>15</v>
      </c>
      <c r="G378" s="446" t="s">
        <v>388</v>
      </c>
      <c r="H378" s="447"/>
      <c r="I378" s="448"/>
      <c r="J378" s="446" t="s">
        <v>550</v>
      </c>
      <c r="K378" s="447"/>
      <c r="L378" s="447"/>
      <c r="M378" s="447"/>
      <c r="N378" s="447"/>
      <c r="O378" s="447"/>
      <c r="P378" s="447"/>
      <c r="Q378" s="447"/>
      <c r="R378" s="448"/>
    </row>
    <row r="379" spans="1:18" ht="24">
      <c r="A379" s="4" t="s">
        <v>23</v>
      </c>
      <c r="B379" s="453"/>
      <c r="C379" s="8" t="s">
        <v>5</v>
      </c>
      <c r="D379" s="453"/>
      <c r="E379" s="4" t="s">
        <v>7</v>
      </c>
      <c r="F379" s="8" t="s">
        <v>7</v>
      </c>
      <c r="G379" s="9" t="s">
        <v>8</v>
      </c>
      <c r="H379" s="9" t="s">
        <v>9</v>
      </c>
      <c r="I379" s="9" t="s">
        <v>10</v>
      </c>
      <c r="J379" s="9" t="s">
        <v>11</v>
      </c>
      <c r="K379" s="9" t="s">
        <v>12</v>
      </c>
      <c r="L379" s="9" t="s">
        <v>13</v>
      </c>
      <c r="M379" s="9" t="s">
        <v>14</v>
      </c>
      <c r="N379" s="9" t="s">
        <v>16</v>
      </c>
      <c r="O379" s="9" t="s">
        <v>17</v>
      </c>
      <c r="P379" s="9" t="s">
        <v>19</v>
      </c>
      <c r="Q379" s="9" t="s">
        <v>18</v>
      </c>
      <c r="R379" s="9" t="s">
        <v>85</v>
      </c>
    </row>
    <row r="380" spans="1:18" ht="23.25" customHeight="1">
      <c r="A380" s="251">
        <v>1</v>
      </c>
      <c r="B380" s="187" t="s">
        <v>370</v>
      </c>
      <c r="C380" s="90" t="s">
        <v>371</v>
      </c>
      <c r="D380" s="308" t="s">
        <v>367</v>
      </c>
      <c r="E380" s="17" t="s">
        <v>32</v>
      </c>
      <c r="F380" s="10" t="s">
        <v>25</v>
      </c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</row>
    <row r="381" spans="1:18" ht="23.25" customHeight="1">
      <c r="A381" s="251"/>
      <c r="B381" s="11" t="s">
        <v>631</v>
      </c>
      <c r="C381" s="90" t="s">
        <v>372</v>
      </c>
      <c r="D381" s="38"/>
      <c r="E381" s="17"/>
      <c r="F381" s="10" t="s">
        <v>42</v>
      </c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</row>
    <row r="382" spans="1:18" ht="23.25" customHeight="1">
      <c r="A382" s="251"/>
      <c r="B382" s="187" t="s">
        <v>271</v>
      </c>
      <c r="C382" s="90"/>
      <c r="D382" s="38"/>
      <c r="E382" s="17"/>
      <c r="F382" s="10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</row>
    <row r="383" spans="1:18" ht="23.25" customHeight="1">
      <c r="A383" s="251"/>
      <c r="B383" s="247" t="s">
        <v>632</v>
      </c>
      <c r="C383" s="90"/>
      <c r="D383" s="38"/>
      <c r="E383" s="17"/>
      <c r="F383" s="10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</row>
    <row r="384" spans="1:18" ht="23.25" customHeight="1">
      <c r="A384" s="57"/>
      <c r="C384" s="90"/>
      <c r="D384" s="57"/>
      <c r="E384" s="57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</row>
    <row r="385" spans="1:18" ht="23.25" customHeight="1">
      <c r="A385" s="199"/>
      <c r="B385" s="199"/>
      <c r="C385" s="74"/>
      <c r="D385" s="199"/>
      <c r="E385" s="199"/>
      <c r="F385" s="74"/>
      <c r="G385" s="236"/>
      <c r="H385" s="236"/>
      <c r="I385" s="236"/>
      <c r="J385" s="236"/>
      <c r="K385" s="236"/>
      <c r="L385" s="236"/>
      <c r="M385" s="236"/>
      <c r="N385" s="236"/>
      <c r="O385" s="236"/>
      <c r="P385" s="236"/>
      <c r="Q385" s="236"/>
      <c r="R385" s="236"/>
    </row>
    <row r="386" spans="1:18" ht="23.25" customHeight="1">
      <c r="A386" s="35"/>
      <c r="B386" s="37"/>
      <c r="C386" s="37"/>
      <c r="D386" s="38"/>
      <c r="E386" s="85"/>
      <c r="F386" s="35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1:18" ht="23.25" customHeight="1">
      <c r="A387" s="35"/>
      <c r="B387" s="37"/>
      <c r="C387" s="37"/>
      <c r="D387" s="38"/>
      <c r="E387" s="85"/>
      <c r="F387" s="35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1:18" ht="23.25" customHeight="1">
      <c r="A388" s="35"/>
      <c r="B388" s="37"/>
      <c r="C388" s="37"/>
      <c r="D388" s="38"/>
      <c r="E388" s="85"/>
      <c r="F388" s="35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1:18" ht="23.25" customHeight="1">
      <c r="A389" s="35"/>
      <c r="B389" s="37"/>
      <c r="C389" s="37"/>
      <c r="D389" s="38"/>
      <c r="E389" s="85"/>
      <c r="F389" s="35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1:18" ht="23.25" customHeight="1">
      <c r="A390" s="35"/>
      <c r="B390" s="37"/>
      <c r="C390" s="37"/>
      <c r="D390" s="38"/>
      <c r="E390" s="85"/>
      <c r="F390" s="35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1:18" ht="23.25" customHeight="1">
      <c r="A391" s="35"/>
      <c r="B391" s="37"/>
      <c r="C391" s="37"/>
      <c r="D391" s="38"/>
      <c r="E391" s="85"/>
      <c r="F391" s="35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1:18" ht="23.25" customHeight="1">
      <c r="A392" s="35"/>
      <c r="B392" s="37"/>
      <c r="C392" s="37"/>
      <c r="D392" s="38"/>
      <c r="E392" s="85"/>
      <c r="F392" s="35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1:18" ht="23.25" customHeight="1">
      <c r="A393" s="35"/>
      <c r="B393" s="37"/>
      <c r="C393" s="37"/>
      <c r="D393" s="38"/>
      <c r="E393" s="85"/>
      <c r="F393" s="35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1:18" ht="23.25" customHeight="1">
      <c r="A394" s="35"/>
      <c r="B394" s="37"/>
      <c r="C394" s="37"/>
      <c r="D394" s="38"/>
      <c r="E394" s="85"/>
      <c r="F394" s="35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1:18" ht="23.25" customHeight="1">
      <c r="A395" s="35"/>
      <c r="B395" s="37"/>
      <c r="C395" s="37"/>
      <c r="D395" s="38"/>
      <c r="E395" s="85"/>
      <c r="F395" s="35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1:18" ht="23.25" customHeight="1">
      <c r="A396" s="35"/>
      <c r="B396" s="37"/>
      <c r="C396" s="37"/>
      <c r="D396" s="38"/>
      <c r="E396" s="85"/>
      <c r="F396" s="35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1:18" ht="23.25" customHeight="1">
      <c r="A397" s="35"/>
      <c r="B397" s="37"/>
      <c r="C397" s="37"/>
      <c r="D397" s="38"/>
      <c r="E397" s="85"/>
      <c r="F397" s="35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1:18" ht="23.25" customHeight="1">
      <c r="A398" s="35"/>
      <c r="B398" s="37"/>
      <c r="C398" s="37"/>
      <c r="D398" s="38"/>
      <c r="E398" s="85"/>
      <c r="F398" s="35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1:18" ht="23.25" customHeight="1">
      <c r="A399" s="35"/>
      <c r="B399" s="37"/>
      <c r="C399" s="37"/>
      <c r="D399" s="38"/>
      <c r="E399" s="85"/>
      <c r="F399" s="35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449">
        <v>27</v>
      </c>
      <c r="R399" s="449"/>
    </row>
    <row r="400" spans="1:18" ht="23.25">
      <c r="A400" s="104" t="s">
        <v>119</v>
      </c>
      <c r="B400" s="37"/>
      <c r="C400" s="37"/>
      <c r="D400" s="38"/>
      <c r="E400" s="69"/>
      <c r="F400" s="35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1:18" ht="15" customHeight="1">
      <c r="A401" s="98"/>
      <c r="B401" s="100"/>
      <c r="C401" s="100"/>
      <c r="D401" s="103"/>
      <c r="E401" s="128"/>
      <c r="F401" s="98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</row>
    <row r="402" spans="1:18" ht="23.25" customHeight="1">
      <c r="A402" s="3" t="s">
        <v>22</v>
      </c>
      <c r="B402" s="452" t="s">
        <v>3</v>
      </c>
      <c r="C402" s="7" t="s">
        <v>4</v>
      </c>
      <c r="D402" s="452" t="s">
        <v>6</v>
      </c>
      <c r="E402" s="3" t="s">
        <v>24</v>
      </c>
      <c r="F402" s="7" t="s">
        <v>15</v>
      </c>
      <c r="G402" s="446" t="s">
        <v>388</v>
      </c>
      <c r="H402" s="447"/>
      <c r="I402" s="448"/>
      <c r="J402" s="446" t="s">
        <v>550</v>
      </c>
      <c r="K402" s="447"/>
      <c r="L402" s="447"/>
      <c r="M402" s="447"/>
      <c r="N402" s="447"/>
      <c r="O402" s="447"/>
      <c r="P402" s="447"/>
      <c r="Q402" s="447"/>
      <c r="R402" s="448"/>
    </row>
    <row r="403" spans="1:18" ht="23.25" customHeight="1">
      <c r="A403" s="4" t="s">
        <v>23</v>
      </c>
      <c r="B403" s="453"/>
      <c r="C403" s="8" t="s">
        <v>5</v>
      </c>
      <c r="D403" s="453"/>
      <c r="E403" s="4" t="s">
        <v>7</v>
      </c>
      <c r="F403" s="8" t="s">
        <v>7</v>
      </c>
      <c r="G403" s="9" t="s">
        <v>8</v>
      </c>
      <c r="H403" s="9" t="s">
        <v>9</v>
      </c>
      <c r="I403" s="9" t="s">
        <v>10</v>
      </c>
      <c r="J403" s="9" t="s">
        <v>11</v>
      </c>
      <c r="K403" s="9" t="s">
        <v>12</v>
      </c>
      <c r="L403" s="9" t="s">
        <v>13</v>
      </c>
      <c r="M403" s="9" t="s">
        <v>14</v>
      </c>
      <c r="N403" s="9" t="s">
        <v>16</v>
      </c>
      <c r="O403" s="9" t="s">
        <v>17</v>
      </c>
      <c r="P403" s="9" t="s">
        <v>19</v>
      </c>
      <c r="Q403" s="9" t="s">
        <v>18</v>
      </c>
      <c r="R403" s="9" t="s">
        <v>85</v>
      </c>
    </row>
    <row r="404" spans="1:18" ht="21" customHeight="1">
      <c r="A404" s="195">
        <v>1</v>
      </c>
      <c r="B404" s="132" t="s">
        <v>176</v>
      </c>
      <c r="C404" s="11" t="s">
        <v>120</v>
      </c>
      <c r="D404" s="38">
        <v>15000</v>
      </c>
      <c r="E404" s="16" t="s">
        <v>88</v>
      </c>
      <c r="F404" s="10" t="s">
        <v>25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21" customHeight="1">
      <c r="A405" s="10"/>
      <c r="B405" s="132" t="s">
        <v>177</v>
      </c>
      <c r="C405" s="11" t="s">
        <v>178</v>
      </c>
      <c r="D405" s="13"/>
      <c r="E405" s="16" t="s">
        <v>45</v>
      </c>
      <c r="F405" s="10" t="s">
        <v>42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21" customHeight="1">
      <c r="A406" s="10"/>
      <c r="B406" s="11" t="s">
        <v>631</v>
      </c>
      <c r="C406" s="11"/>
      <c r="D406" s="13"/>
      <c r="E406" s="17" t="s">
        <v>101</v>
      </c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21" customHeight="1">
      <c r="A407" s="10"/>
      <c r="B407" s="187" t="s">
        <v>272</v>
      </c>
      <c r="C407" s="11"/>
      <c r="D407" s="13"/>
      <c r="E407" s="202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21" customHeight="1">
      <c r="A408" s="10"/>
      <c r="B408" s="247" t="s">
        <v>633</v>
      </c>
      <c r="C408" s="11"/>
      <c r="D408" s="13"/>
      <c r="E408" s="202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2.75" customHeight="1">
      <c r="A409" s="113"/>
      <c r="B409" s="115"/>
      <c r="C409" s="115"/>
      <c r="D409" s="129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20.25" customHeight="1">
      <c r="A410" s="195">
        <v>2</v>
      </c>
      <c r="B410" s="132" t="s">
        <v>179</v>
      </c>
      <c r="C410" s="11" t="s">
        <v>181</v>
      </c>
      <c r="D410" s="38">
        <v>60000</v>
      </c>
      <c r="E410" s="16" t="s">
        <v>40</v>
      </c>
      <c r="F410" s="10" t="s">
        <v>25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20.25" customHeight="1">
      <c r="A411" s="10"/>
      <c r="B411" s="132" t="s">
        <v>180</v>
      </c>
      <c r="C411" s="11" t="s">
        <v>182</v>
      </c>
      <c r="D411" s="13"/>
      <c r="E411" s="16" t="s">
        <v>41</v>
      </c>
      <c r="F411" s="10" t="s">
        <v>42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20.25" customHeight="1">
      <c r="A412" s="10"/>
      <c r="B412" s="11" t="s">
        <v>623</v>
      </c>
      <c r="C412" s="11"/>
      <c r="D412" s="13"/>
      <c r="E412" s="16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20.25" customHeight="1">
      <c r="A413" s="10"/>
      <c r="B413" s="187" t="s">
        <v>272</v>
      </c>
      <c r="C413" s="11"/>
      <c r="D413" s="13"/>
      <c r="E413" s="16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20.25" customHeight="1">
      <c r="A414" s="10"/>
      <c r="B414" s="247" t="s">
        <v>634</v>
      </c>
      <c r="C414" s="11"/>
      <c r="D414" s="13"/>
      <c r="E414" s="16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2" customHeight="1">
      <c r="A415" s="113"/>
      <c r="B415" s="117"/>
      <c r="C415" s="115"/>
      <c r="D415" s="129"/>
      <c r="E415" s="55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20.25" customHeight="1">
      <c r="A416" s="195">
        <v>3</v>
      </c>
      <c r="B416" s="132" t="s">
        <v>121</v>
      </c>
      <c r="C416" s="11" t="s">
        <v>122</v>
      </c>
      <c r="D416" s="38">
        <v>10000</v>
      </c>
      <c r="E416" s="16" t="s">
        <v>40</v>
      </c>
      <c r="F416" s="10" t="s">
        <v>25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20.25" customHeight="1">
      <c r="A417" s="10"/>
      <c r="B417" s="11" t="s">
        <v>635</v>
      </c>
      <c r="C417" s="11" t="s">
        <v>123</v>
      </c>
      <c r="D417" s="13"/>
      <c r="E417" s="16" t="s">
        <v>41</v>
      </c>
      <c r="F417" s="10" t="s">
        <v>42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94"/>
    </row>
    <row r="418" spans="1:18" ht="20.25" customHeight="1">
      <c r="A418" s="10"/>
      <c r="B418" s="187" t="s">
        <v>272</v>
      </c>
      <c r="C418" s="11"/>
      <c r="D418" s="13"/>
      <c r="E418" s="16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94"/>
    </row>
    <row r="419" spans="1:18" ht="20.25" customHeight="1">
      <c r="A419" s="10"/>
      <c r="B419" s="247" t="s">
        <v>636</v>
      </c>
      <c r="C419" s="11"/>
      <c r="D419" s="13"/>
      <c r="E419" s="16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94"/>
    </row>
    <row r="420" spans="1:18" ht="20.25" customHeight="1">
      <c r="A420" s="10"/>
      <c r="B420" s="5"/>
      <c r="C420" s="11"/>
      <c r="D420" s="13"/>
      <c r="E420" s="16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94"/>
    </row>
    <row r="421" spans="1:18" ht="23.25" customHeight="1">
      <c r="A421" s="195">
        <v>4</v>
      </c>
      <c r="B421" s="132" t="s">
        <v>407</v>
      </c>
      <c r="C421" s="11" t="s">
        <v>122</v>
      </c>
      <c r="D421" s="38">
        <v>30000</v>
      </c>
      <c r="E421" s="16" t="s">
        <v>40</v>
      </c>
      <c r="F421" s="10" t="s">
        <v>25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22.5" customHeight="1">
      <c r="A422" s="10"/>
      <c r="B422" s="360" t="s">
        <v>408</v>
      </c>
      <c r="C422" s="11" t="s">
        <v>123</v>
      </c>
      <c r="D422" s="13"/>
      <c r="E422" s="16" t="s">
        <v>41</v>
      </c>
      <c r="F422" s="10" t="s">
        <v>42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94"/>
    </row>
    <row r="423" spans="1:18" ht="22.5" customHeight="1">
      <c r="A423" s="10"/>
      <c r="B423" s="11" t="s">
        <v>637</v>
      </c>
      <c r="C423" s="11"/>
      <c r="D423" s="13"/>
      <c r="E423" s="16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94"/>
    </row>
    <row r="424" spans="1:18" ht="22.5" customHeight="1">
      <c r="A424" s="10"/>
      <c r="B424" s="187" t="s">
        <v>272</v>
      </c>
      <c r="C424" s="11"/>
      <c r="D424" s="13"/>
      <c r="E424" s="16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94"/>
    </row>
    <row r="425" spans="1:18" ht="22.5" customHeight="1">
      <c r="A425" s="8"/>
      <c r="B425" s="260" t="s">
        <v>638</v>
      </c>
      <c r="C425" s="12"/>
      <c r="D425" s="14"/>
      <c r="E425" s="67"/>
      <c r="F425" s="8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95"/>
    </row>
    <row r="426" spans="1:18" ht="22.5" customHeight="1">
      <c r="A426" s="35"/>
      <c r="B426" s="36"/>
      <c r="C426" s="37"/>
      <c r="D426" s="380">
        <f>SUM(D404+D410+D416+D421)</f>
        <v>115000</v>
      </c>
      <c r="E426" s="69"/>
      <c r="F426" s="35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449">
        <v>28</v>
      </c>
      <c r="R426" s="449"/>
    </row>
    <row r="427" spans="1:18" ht="26.25">
      <c r="A427" s="450" t="s">
        <v>0</v>
      </c>
      <c r="B427" s="450"/>
      <c r="C427" s="450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</row>
    <row r="428" spans="1:18" ht="26.25">
      <c r="A428" s="450" t="s">
        <v>419</v>
      </c>
      <c r="B428" s="450"/>
      <c r="C428" s="450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</row>
    <row r="429" spans="1:18" ht="23.25" customHeight="1">
      <c r="A429" s="450" t="s">
        <v>1</v>
      </c>
      <c r="B429" s="450"/>
      <c r="C429" s="450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</row>
    <row r="430" ht="6.75" customHeight="1"/>
    <row r="431" spans="1:2" ht="23.25" customHeight="1">
      <c r="A431" s="2" t="s">
        <v>43</v>
      </c>
      <c r="B431" s="2"/>
    </row>
    <row r="432" ht="23.25" customHeight="1">
      <c r="A432" s="1" t="s">
        <v>44</v>
      </c>
    </row>
    <row r="433" ht="6.75" customHeight="1"/>
    <row r="434" spans="1:18" ht="21.75" customHeight="1">
      <c r="A434" s="3" t="s">
        <v>22</v>
      </c>
      <c r="B434" s="452" t="s">
        <v>3</v>
      </c>
      <c r="C434" s="7" t="s">
        <v>4</v>
      </c>
      <c r="D434" s="452" t="s">
        <v>6</v>
      </c>
      <c r="E434" s="3" t="s">
        <v>24</v>
      </c>
      <c r="F434" s="7" t="s">
        <v>15</v>
      </c>
      <c r="G434" s="446" t="s">
        <v>388</v>
      </c>
      <c r="H434" s="447"/>
      <c r="I434" s="448"/>
      <c r="J434" s="446" t="s">
        <v>550</v>
      </c>
      <c r="K434" s="447"/>
      <c r="L434" s="447"/>
      <c r="M434" s="447"/>
      <c r="N434" s="447"/>
      <c r="O434" s="447"/>
      <c r="P434" s="447"/>
      <c r="Q434" s="447"/>
      <c r="R434" s="448"/>
    </row>
    <row r="435" spans="1:18" ht="21.75" customHeight="1">
      <c r="A435" s="4" t="s">
        <v>23</v>
      </c>
      <c r="B435" s="453"/>
      <c r="C435" s="8" t="s">
        <v>5</v>
      </c>
      <c r="D435" s="453"/>
      <c r="E435" s="4" t="s">
        <v>7</v>
      </c>
      <c r="F435" s="8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16</v>
      </c>
      <c r="O435" s="9" t="s">
        <v>17</v>
      </c>
      <c r="P435" s="9" t="s">
        <v>19</v>
      </c>
      <c r="Q435" s="9" t="s">
        <v>18</v>
      </c>
      <c r="R435" s="9" t="s">
        <v>85</v>
      </c>
    </row>
    <row r="436" spans="1:18" ht="18.75" customHeight="1">
      <c r="A436" s="10">
        <v>1</v>
      </c>
      <c r="B436" s="5" t="s">
        <v>273</v>
      </c>
      <c r="C436" s="90" t="s">
        <v>124</v>
      </c>
      <c r="D436" s="283">
        <v>300000</v>
      </c>
      <c r="E436" s="16" t="s">
        <v>88</v>
      </c>
      <c r="F436" s="10" t="s">
        <v>31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8.75" customHeight="1">
      <c r="A437" s="10"/>
      <c r="B437" s="5" t="s">
        <v>274</v>
      </c>
      <c r="C437" s="90" t="s">
        <v>183</v>
      </c>
      <c r="D437" s="13"/>
      <c r="E437" s="16" t="s">
        <v>45</v>
      </c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8.75" customHeight="1">
      <c r="A438" s="10"/>
      <c r="B438" s="265" t="s">
        <v>275</v>
      </c>
      <c r="C438" s="11"/>
      <c r="D438" s="13"/>
      <c r="E438" s="17" t="s">
        <v>101</v>
      </c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8.75" customHeight="1">
      <c r="A439" s="10"/>
      <c r="B439" s="11" t="s">
        <v>642</v>
      </c>
      <c r="C439" s="11"/>
      <c r="D439" s="13"/>
      <c r="E439" s="17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8.75" customHeight="1">
      <c r="A440" s="10"/>
      <c r="B440" s="247" t="s">
        <v>643</v>
      </c>
      <c r="C440" s="11"/>
      <c r="D440" s="13"/>
      <c r="E440" s="17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8.75" customHeight="1">
      <c r="A441" s="10"/>
      <c r="B441" s="247" t="s">
        <v>644</v>
      </c>
      <c r="C441" s="11"/>
      <c r="D441" s="13"/>
      <c r="E441" s="17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8.75" customHeight="1">
      <c r="A442" s="10"/>
      <c r="B442" s="247" t="s">
        <v>645</v>
      </c>
      <c r="C442" s="11"/>
      <c r="D442" s="13"/>
      <c r="E442" s="17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8.75" customHeight="1">
      <c r="A443" s="10"/>
      <c r="B443" s="247" t="s">
        <v>646</v>
      </c>
      <c r="C443" s="11"/>
      <c r="D443" s="13"/>
      <c r="E443" s="17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2" customHeight="1">
      <c r="A444" s="113"/>
      <c r="B444" s="133"/>
      <c r="C444" s="115"/>
      <c r="D444" s="129"/>
      <c r="E444" s="54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20.25" customHeight="1">
      <c r="A445" s="10">
        <v>2</v>
      </c>
      <c r="B445" s="132" t="s">
        <v>184</v>
      </c>
      <c r="C445" s="90" t="s">
        <v>187</v>
      </c>
      <c r="D445" s="283">
        <v>50000</v>
      </c>
      <c r="E445" s="17" t="s">
        <v>32</v>
      </c>
      <c r="F445" s="10" t="s">
        <v>31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20.25" customHeight="1">
      <c r="A446" s="10"/>
      <c r="B446" s="132" t="s">
        <v>185</v>
      </c>
      <c r="C446" s="90" t="s">
        <v>188</v>
      </c>
      <c r="D446" s="13"/>
      <c r="E446" s="17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20.25" customHeight="1">
      <c r="A447" s="10"/>
      <c r="B447" s="132" t="s">
        <v>186</v>
      </c>
      <c r="C447" s="90" t="s">
        <v>189</v>
      </c>
      <c r="D447" s="13"/>
      <c r="E447" s="17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20.25" customHeight="1">
      <c r="A448" s="10"/>
      <c r="B448" s="11" t="s">
        <v>647</v>
      </c>
      <c r="C448" s="90"/>
      <c r="D448" s="13"/>
      <c r="E448" s="17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20.25" customHeight="1">
      <c r="A449" s="10"/>
      <c r="B449" s="247" t="s">
        <v>648</v>
      </c>
      <c r="C449" s="90"/>
      <c r="D449" s="13"/>
      <c r="E449" s="17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2" customHeight="1">
      <c r="A450" s="113"/>
      <c r="B450" s="133"/>
      <c r="C450" s="115"/>
      <c r="D450" s="129"/>
      <c r="E450" s="54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s="36" customFormat="1" ht="20.25" customHeight="1">
      <c r="A451" s="10">
        <v>3</v>
      </c>
      <c r="B451" s="161" t="s">
        <v>203</v>
      </c>
      <c r="C451" s="193" t="s">
        <v>190</v>
      </c>
      <c r="D451" s="283">
        <f>SUM(D485+D515+D538+D570+D604+D639)</f>
        <v>1680000</v>
      </c>
      <c r="E451" s="276" t="s">
        <v>346</v>
      </c>
      <c r="F451" s="35" t="s">
        <v>81</v>
      </c>
      <c r="G451" s="5"/>
      <c r="H451" s="5"/>
      <c r="I451" s="5"/>
      <c r="K451" s="5"/>
      <c r="L451" s="5"/>
      <c r="N451" s="5"/>
      <c r="P451" s="5"/>
      <c r="R451" s="5"/>
    </row>
    <row r="452" spans="1:18" ht="20.25" customHeight="1">
      <c r="A452" s="10"/>
      <c r="B452" s="161" t="s">
        <v>204</v>
      </c>
      <c r="C452" s="89" t="s">
        <v>191</v>
      </c>
      <c r="D452" s="13"/>
      <c r="E452" s="16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20.25" customHeight="1">
      <c r="A453" s="10"/>
      <c r="B453" s="11" t="s">
        <v>649</v>
      </c>
      <c r="C453" s="89" t="s">
        <v>265</v>
      </c>
      <c r="D453" s="13"/>
      <c r="E453" s="16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2.75" customHeight="1">
      <c r="A454" s="8"/>
      <c r="B454" s="260"/>
      <c r="C454" s="91"/>
      <c r="D454" s="261"/>
      <c r="E454" s="171"/>
      <c r="F454" s="8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s="36" customFormat="1" ht="23.25" customHeight="1">
      <c r="A455" s="35"/>
      <c r="B455" s="190"/>
      <c r="C455" s="93"/>
      <c r="D455" s="380">
        <f>SUM(D436+D445+D451)</f>
        <v>2030000</v>
      </c>
      <c r="E455" s="69"/>
      <c r="F455" s="35"/>
      <c r="Q455" s="449">
        <v>29</v>
      </c>
      <c r="R455" s="449"/>
    </row>
    <row r="456" spans="1:18" ht="23.25" customHeight="1">
      <c r="A456" s="3" t="s">
        <v>22</v>
      </c>
      <c r="B456" s="452" t="s">
        <v>3</v>
      </c>
      <c r="C456" s="7" t="s">
        <v>4</v>
      </c>
      <c r="D456" s="452" t="s">
        <v>6</v>
      </c>
      <c r="E456" s="3" t="s">
        <v>24</v>
      </c>
      <c r="F456" s="7" t="s">
        <v>15</v>
      </c>
      <c r="G456" s="446" t="s">
        <v>388</v>
      </c>
      <c r="H456" s="447"/>
      <c r="I456" s="448"/>
      <c r="J456" s="446" t="s">
        <v>550</v>
      </c>
      <c r="K456" s="447"/>
      <c r="L456" s="447"/>
      <c r="M456" s="447"/>
      <c r="N456" s="447"/>
      <c r="O456" s="447"/>
      <c r="P456" s="447"/>
      <c r="Q456" s="447"/>
      <c r="R456" s="448"/>
    </row>
    <row r="457" spans="1:18" ht="23.25" customHeight="1">
      <c r="A457" s="4" t="s">
        <v>23</v>
      </c>
      <c r="B457" s="453"/>
      <c r="C457" s="8" t="s">
        <v>5</v>
      </c>
      <c r="D457" s="453"/>
      <c r="E457" s="4" t="s">
        <v>7</v>
      </c>
      <c r="F457" s="8" t="s">
        <v>7</v>
      </c>
      <c r="G457" s="9" t="s">
        <v>8</v>
      </c>
      <c r="H457" s="9" t="s">
        <v>9</v>
      </c>
      <c r="I457" s="9" t="s">
        <v>10</v>
      </c>
      <c r="J457" s="9" t="s">
        <v>11</v>
      </c>
      <c r="K457" s="9" t="s">
        <v>12</v>
      </c>
      <c r="L457" s="9" t="s">
        <v>13</v>
      </c>
      <c r="M457" s="9" t="s">
        <v>14</v>
      </c>
      <c r="N457" s="9" t="s">
        <v>16</v>
      </c>
      <c r="O457" s="9" t="s">
        <v>17</v>
      </c>
      <c r="P457" s="9" t="s">
        <v>19</v>
      </c>
      <c r="Q457" s="9" t="s">
        <v>18</v>
      </c>
      <c r="R457" s="9" t="s">
        <v>85</v>
      </c>
    </row>
    <row r="458" spans="1:18" ht="21.75" customHeight="1">
      <c r="A458" s="10"/>
      <c r="B458" s="207" t="s">
        <v>206</v>
      </c>
      <c r="C458" s="90"/>
      <c r="D458" s="13"/>
      <c r="E458" s="55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20.25" customHeight="1">
      <c r="A459" s="10"/>
      <c r="B459" s="209" t="s">
        <v>205</v>
      </c>
      <c r="C459" s="90"/>
      <c r="D459" s="13"/>
      <c r="E459" s="55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26" ht="24" customHeight="1">
      <c r="A460" s="10"/>
      <c r="B460" s="89" t="s">
        <v>384</v>
      </c>
      <c r="C460" s="89" t="s">
        <v>266</v>
      </c>
      <c r="D460" s="157">
        <v>250000</v>
      </c>
      <c r="E460" s="16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105"/>
      <c r="T460" s="36"/>
      <c r="U460" s="36"/>
      <c r="V460" s="36"/>
      <c r="W460" s="36"/>
      <c r="X460" s="36"/>
      <c r="Y460" s="36"/>
      <c r="Z460" s="36"/>
    </row>
    <row r="461" spans="1:26" ht="6.75" customHeight="1">
      <c r="A461" s="10"/>
      <c r="B461" s="89"/>
      <c r="C461" s="89"/>
      <c r="D461" s="157"/>
      <c r="E461" s="16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105"/>
      <c r="T461" s="36"/>
      <c r="U461" s="36"/>
      <c r="V461" s="36"/>
      <c r="W461" s="36"/>
      <c r="X461" s="36"/>
      <c r="Y461" s="36"/>
      <c r="Z461" s="36"/>
    </row>
    <row r="462" spans="1:26" ht="20.25" customHeight="1">
      <c r="A462" s="135"/>
      <c r="B462" s="89" t="s">
        <v>125</v>
      </c>
      <c r="C462" s="89" t="s">
        <v>267</v>
      </c>
      <c r="D462" s="157">
        <v>180000</v>
      </c>
      <c r="E462" s="16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105"/>
      <c r="T462" s="36"/>
      <c r="U462" s="36"/>
      <c r="V462" s="36"/>
      <c r="W462" s="36"/>
      <c r="X462" s="36"/>
      <c r="Y462" s="36"/>
      <c r="Z462" s="36"/>
    </row>
    <row r="463" spans="1:26" ht="6.75" customHeight="1">
      <c r="A463" s="135"/>
      <c r="B463" s="309"/>
      <c r="C463" s="309"/>
      <c r="D463" s="138"/>
      <c r="E463" s="109"/>
      <c r="F463" s="13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105"/>
      <c r="T463" s="36"/>
      <c r="U463" s="36"/>
      <c r="V463" s="36"/>
      <c r="W463" s="36"/>
      <c r="X463" s="36"/>
      <c r="Y463" s="36"/>
      <c r="Z463" s="36"/>
    </row>
    <row r="464" spans="1:26" ht="22.5" customHeight="1">
      <c r="A464" s="135"/>
      <c r="B464" s="89" t="s">
        <v>126</v>
      </c>
      <c r="C464" s="284" t="s">
        <v>374</v>
      </c>
      <c r="D464" s="157">
        <v>320000</v>
      </c>
      <c r="E464" s="61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105"/>
      <c r="T464" s="36"/>
      <c r="U464" s="36"/>
      <c r="V464" s="36"/>
      <c r="W464" s="36"/>
      <c r="X464" s="36"/>
      <c r="Y464" s="36"/>
      <c r="Z464" s="36"/>
    </row>
    <row r="465" spans="1:26" ht="5.25" customHeight="1">
      <c r="A465" s="135"/>
      <c r="B465" s="309"/>
      <c r="C465" s="309"/>
      <c r="D465" s="138"/>
      <c r="E465" s="109"/>
      <c r="F465" s="135"/>
      <c r="G465" s="5"/>
      <c r="H465" s="5"/>
      <c r="I465" s="5"/>
      <c r="J465" s="5"/>
      <c r="K465" s="5"/>
      <c r="L465" s="5"/>
      <c r="M465" s="55"/>
      <c r="N465" s="10"/>
      <c r="O465" s="5"/>
      <c r="P465" s="5"/>
      <c r="Q465" s="5"/>
      <c r="R465" s="5"/>
      <c r="S465" s="105"/>
      <c r="T465" s="36"/>
      <c r="U465" s="36"/>
      <c r="V465" s="36"/>
      <c r="W465" s="36"/>
      <c r="X465" s="36"/>
      <c r="Y465" s="36"/>
      <c r="Z465" s="36"/>
    </row>
    <row r="466" spans="1:26" ht="22.5" customHeight="1">
      <c r="A466" s="135"/>
      <c r="B466" s="89" t="s">
        <v>127</v>
      </c>
      <c r="C466" s="89" t="s">
        <v>268</v>
      </c>
      <c r="D466" s="157">
        <v>10000</v>
      </c>
      <c r="E466" s="16"/>
      <c r="F466" s="10"/>
      <c r="G466" s="112"/>
      <c r="H466" s="112"/>
      <c r="I466" s="112"/>
      <c r="J466" s="112"/>
      <c r="K466" s="112"/>
      <c r="L466" s="112"/>
      <c r="M466" s="16"/>
      <c r="N466" s="10"/>
      <c r="O466" s="5"/>
      <c r="P466" s="5"/>
      <c r="Q466" s="5"/>
      <c r="R466" s="5"/>
      <c r="S466" s="105"/>
      <c r="T466" s="36"/>
      <c r="U466" s="36"/>
      <c r="V466" s="36"/>
      <c r="W466" s="36"/>
      <c r="X466" s="36"/>
      <c r="Y466" s="36"/>
      <c r="Z466" s="36"/>
    </row>
    <row r="467" spans="1:26" ht="6.75" customHeight="1">
      <c r="A467" s="135"/>
      <c r="B467" s="309"/>
      <c r="C467" s="309"/>
      <c r="D467" s="138"/>
      <c r="E467" s="109"/>
      <c r="F467" s="135"/>
      <c r="G467" s="112"/>
      <c r="H467" s="112"/>
      <c r="I467" s="112"/>
      <c r="J467" s="112"/>
      <c r="K467" s="112"/>
      <c r="L467" s="112"/>
      <c r="M467" s="16"/>
      <c r="N467" s="10"/>
      <c r="O467" s="5"/>
      <c r="P467" s="5"/>
      <c r="Q467" s="5"/>
      <c r="R467" s="5"/>
      <c r="S467" s="105"/>
      <c r="T467" s="36"/>
      <c r="U467" s="36"/>
      <c r="V467" s="36"/>
      <c r="W467" s="36"/>
      <c r="X467" s="36"/>
      <c r="Y467" s="36"/>
      <c r="Z467" s="36"/>
    </row>
    <row r="468" spans="1:26" ht="22.5" customHeight="1">
      <c r="A468" s="135"/>
      <c r="B468" s="89" t="s">
        <v>253</v>
      </c>
      <c r="C468" s="89" t="s">
        <v>276</v>
      </c>
      <c r="D468" s="157">
        <v>50000</v>
      </c>
      <c r="E468" s="36"/>
      <c r="F468" s="195"/>
      <c r="G468" s="112"/>
      <c r="H468" s="112"/>
      <c r="I468" s="112"/>
      <c r="J468" s="112"/>
      <c r="K468" s="112"/>
      <c r="L468" s="112"/>
      <c r="M468" s="16"/>
      <c r="N468" s="10"/>
      <c r="O468" s="5"/>
      <c r="P468" s="5"/>
      <c r="Q468" s="5"/>
      <c r="R468" s="5"/>
      <c r="S468" s="105"/>
      <c r="T468" s="36"/>
      <c r="U468" s="36"/>
      <c r="V468" s="36"/>
      <c r="W468" s="36"/>
      <c r="X468" s="36"/>
      <c r="Y468" s="36"/>
      <c r="Z468" s="36"/>
    </row>
    <row r="469" spans="1:26" ht="5.25" customHeight="1">
      <c r="A469" s="135"/>
      <c r="B469" s="89"/>
      <c r="C469" s="89"/>
      <c r="D469" s="13"/>
      <c r="E469" s="16"/>
      <c r="F469" s="10"/>
      <c r="G469" s="112"/>
      <c r="H469" s="112"/>
      <c r="I469" s="112"/>
      <c r="J469" s="112"/>
      <c r="K469" s="112"/>
      <c r="L469" s="112"/>
      <c r="M469" s="109"/>
      <c r="N469" s="135"/>
      <c r="O469" s="5"/>
      <c r="P469" s="5"/>
      <c r="Q469" s="5"/>
      <c r="R469" s="5"/>
      <c r="S469" s="105"/>
      <c r="T469" s="36"/>
      <c r="U469" s="36"/>
      <c r="V469" s="36"/>
      <c r="W469" s="36"/>
      <c r="X469" s="36"/>
      <c r="Y469" s="36"/>
      <c r="Z469" s="36"/>
    </row>
    <row r="470" spans="1:26" ht="22.5" customHeight="1">
      <c r="A470" s="135"/>
      <c r="B470" s="89" t="s">
        <v>129</v>
      </c>
      <c r="C470" s="89" t="s">
        <v>266</v>
      </c>
      <c r="D470" s="157">
        <v>30000</v>
      </c>
      <c r="E470" s="279"/>
      <c r="F470" s="5"/>
      <c r="G470" s="112"/>
      <c r="H470" s="112"/>
      <c r="I470" s="112"/>
      <c r="J470" s="112"/>
      <c r="K470" s="112"/>
      <c r="L470" s="112"/>
      <c r="M470" s="55"/>
      <c r="N470" s="10"/>
      <c r="O470" s="5"/>
      <c r="P470" s="5"/>
      <c r="Q470" s="5"/>
      <c r="R470" s="5"/>
      <c r="S470" s="105"/>
      <c r="T470" s="36"/>
      <c r="U470" s="36"/>
      <c r="V470" s="36"/>
      <c r="W470" s="36"/>
      <c r="X470" s="36"/>
      <c r="Y470" s="36"/>
      <c r="Z470" s="36"/>
    </row>
    <row r="471" spans="1:26" ht="5.25" customHeight="1">
      <c r="A471" s="135"/>
      <c r="B471" s="309"/>
      <c r="C471" s="309"/>
      <c r="D471" s="138"/>
      <c r="E471" s="279"/>
      <c r="F471" s="5"/>
      <c r="G471" s="112"/>
      <c r="H471" s="112"/>
      <c r="I471" s="112"/>
      <c r="J471" s="112"/>
      <c r="K471" s="112"/>
      <c r="L471" s="112"/>
      <c r="M471" s="16"/>
      <c r="N471" s="10"/>
      <c r="O471" s="5"/>
      <c r="P471" s="5"/>
      <c r="Q471" s="5"/>
      <c r="R471" s="5"/>
      <c r="S471" s="105"/>
      <c r="T471" s="36"/>
      <c r="U471" s="36"/>
      <c r="V471" s="36"/>
      <c r="W471" s="36"/>
      <c r="X471" s="36"/>
      <c r="Y471" s="36"/>
      <c r="Z471" s="36"/>
    </row>
    <row r="472" spans="1:26" ht="22.5" customHeight="1">
      <c r="A472" s="139"/>
      <c r="B472" s="211" t="s">
        <v>130</v>
      </c>
      <c r="C472" s="343" t="s">
        <v>277</v>
      </c>
      <c r="D472" s="157">
        <v>20000</v>
      </c>
      <c r="E472" s="194" t="s">
        <v>46</v>
      </c>
      <c r="F472" s="195" t="s">
        <v>31</v>
      </c>
      <c r="G472" s="112"/>
      <c r="H472" s="112"/>
      <c r="I472" s="112"/>
      <c r="J472" s="112"/>
      <c r="K472" s="112"/>
      <c r="L472" s="112"/>
      <c r="M472" s="16"/>
      <c r="N472" s="10"/>
      <c r="O472" s="5"/>
      <c r="P472" s="5"/>
      <c r="Q472" s="5"/>
      <c r="R472" s="5"/>
      <c r="S472" s="105"/>
      <c r="T472" s="36"/>
      <c r="U472" s="36"/>
      <c r="V472" s="36"/>
      <c r="W472" s="36"/>
      <c r="X472" s="36"/>
      <c r="Y472" s="36"/>
      <c r="Z472" s="36"/>
    </row>
    <row r="473" spans="1:26" ht="6" customHeight="1">
      <c r="A473" s="139"/>
      <c r="B473" s="159"/>
      <c r="C473" s="211"/>
      <c r="D473" s="157"/>
      <c r="E473" s="109"/>
      <c r="F473" s="135"/>
      <c r="G473" s="112"/>
      <c r="H473" s="112"/>
      <c r="I473" s="112"/>
      <c r="J473" s="112"/>
      <c r="K473" s="112"/>
      <c r="L473" s="112"/>
      <c r="M473" s="16"/>
      <c r="N473" s="10"/>
      <c r="O473" s="5"/>
      <c r="P473" s="5"/>
      <c r="Q473" s="5"/>
      <c r="R473" s="5"/>
      <c r="S473" s="105"/>
      <c r="T473" s="36"/>
      <c r="U473" s="36"/>
      <c r="V473" s="36"/>
      <c r="W473" s="36"/>
      <c r="X473" s="36"/>
      <c r="Y473" s="36"/>
      <c r="Z473" s="36"/>
    </row>
    <row r="474" spans="1:26" ht="22.5" customHeight="1">
      <c r="A474" s="10"/>
      <c r="B474" s="210" t="s">
        <v>208</v>
      </c>
      <c r="C474" s="89"/>
      <c r="D474" s="15"/>
      <c r="E474" s="344" t="s">
        <v>29</v>
      </c>
      <c r="F474" s="5"/>
      <c r="G474" s="5"/>
      <c r="H474" s="5"/>
      <c r="I474" s="5"/>
      <c r="J474" s="5"/>
      <c r="K474" s="5"/>
      <c r="L474" s="5"/>
      <c r="M474" s="109"/>
      <c r="N474" s="135"/>
      <c r="O474" s="5"/>
      <c r="P474" s="5"/>
      <c r="Q474" s="5"/>
      <c r="R474" s="5"/>
      <c r="S474" s="105"/>
      <c r="T474" s="36"/>
      <c r="U474" s="36"/>
      <c r="V474" s="36"/>
      <c r="W474" s="36"/>
      <c r="X474" s="36"/>
      <c r="Y474" s="36"/>
      <c r="Z474" s="36"/>
    </row>
    <row r="475" spans="1:26" ht="20.25" customHeight="1">
      <c r="A475" s="10"/>
      <c r="B475" s="89" t="s">
        <v>650</v>
      </c>
      <c r="C475" s="362" t="s">
        <v>409</v>
      </c>
      <c r="D475" s="250">
        <v>30000</v>
      </c>
      <c r="E475" s="228"/>
      <c r="F475" s="10"/>
      <c r="G475" s="5"/>
      <c r="H475" s="5"/>
      <c r="I475" s="5"/>
      <c r="J475" s="5"/>
      <c r="K475" s="5"/>
      <c r="L475" s="5"/>
      <c r="M475" s="61"/>
      <c r="N475" s="5"/>
      <c r="O475" s="5"/>
      <c r="P475" s="5"/>
      <c r="Q475" s="5"/>
      <c r="R475" s="5"/>
      <c r="S475" s="105"/>
      <c r="T475" s="36"/>
      <c r="U475" s="36"/>
      <c r="V475" s="36"/>
      <c r="W475" s="36"/>
      <c r="X475" s="36"/>
      <c r="Y475" s="36"/>
      <c r="Z475" s="36"/>
    </row>
    <row r="476" spans="1:27" ht="6.75" customHeight="1">
      <c r="A476" s="135"/>
      <c r="B476" s="309"/>
      <c r="C476" s="309"/>
      <c r="D476" s="142"/>
      <c r="E476" s="109"/>
      <c r="F476" s="135"/>
      <c r="G476" s="112"/>
      <c r="H476" s="112"/>
      <c r="I476" s="112"/>
      <c r="J476" s="112"/>
      <c r="K476" s="112"/>
      <c r="L476" s="112"/>
      <c r="M476" s="109"/>
      <c r="N476" s="135"/>
      <c r="O476" s="5"/>
      <c r="P476" s="5"/>
      <c r="Q476" s="5"/>
      <c r="R476" s="5"/>
      <c r="S476" s="105"/>
      <c r="T476" s="36"/>
      <c r="U476" s="69"/>
      <c r="V476" s="35"/>
      <c r="W476" s="36"/>
      <c r="X476" s="36"/>
      <c r="Y476" s="36"/>
      <c r="Z476" s="36"/>
      <c r="AA476" s="161"/>
    </row>
    <row r="477" spans="1:27" ht="19.5" customHeight="1">
      <c r="A477" s="135"/>
      <c r="B477" s="89" t="s">
        <v>651</v>
      </c>
      <c r="C477" s="310" t="s">
        <v>652</v>
      </c>
      <c r="D477" s="250">
        <v>21000</v>
      </c>
      <c r="E477" s="16"/>
      <c r="F477" s="10"/>
      <c r="G477" s="112"/>
      <c r="H477" s="112"/>
      <c r="I477" s="112"/>
      <c r="J477" s="112"/>
      <c r="K477" s="112"/>
      <c r="L477" s="112"/>
      <c r="M477" s="16"/>
      <c r="N477" s="10"/>
      <c r="O477" s="112"/>
      <c r="P477" s="112"/>
      <c r="Q477" s="112"/>
      <c r="R477" s="112"/>
      <c r="S477" s="246"/>
      <c r="T477" s="141"/>
      <c r="U477" s="169"/>
      <c r="V477" s="35"/>
      <c r="W477" s="36"/>
      <c r="X477" s="36"/>
      <c r="Y477" s="36"/>
      <c r="Z477" s="36"/>
      <c r="AA477" s="36"/>
    </row>
    <row r="478" spans="1:27" ht="6.75" customHeight="1">
      <c r="A478" s="135"/>
      <c r="B478" s="89"/>
      <c r="C478" s="89"/>
      <c r="D478" s="15"/>
      <c r="E478" s="16"/>
      <c r="F478" s="10"/>
      <c r="G478" s="112"/>
      <c r="H478" s="112"/>
      <c r="I478" s="112"/>
      <c r="J478" s="112"/>
      <c r="K478" s="112"/>
      <c r="L478" s="112"/>
      <c r="M478" s="109"/>
      <c r="N478" s="135"/>
      <c r="O478" s="112"/>
      <c r="P478" s="112"/>
      <c r="Q478" s="112"/>
      <c r="R478" s="112"/>
      <c r="S478" s="246"/>
      <c r="T478" s="141"/>
      <c r="U478" s="169"/>
      <c r="V478" s="35"/>
      <c r="W478" s="36"/>
      <c r="X478" s="36"/>
      <c r="Y478" s="36"/>
      <c r="Z478" s="36"/>
      <c r="AA478" s="36"/>
    </row>
    <row r="479" spans="1:18" ht="19.5" customHeight="1">
      <c r="A479" s="135"/>
      <c r="B479" s="89" t="s">
        <v>653</v>
      </c>
      <c r="C479" s="362" t="s">
        <v>654</v>
      </c>
      <c r="D479" s="250">
        <v>24000</v>
      </c>
      <c r="E479" s="16"/>
      <c r="F479" s="10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1:18" ht="6.75" customHeight="1">
      <c r="A480" s="144"/>
      <c r="B480" s="193"/>
      <c r="C480" s="193"/>
      <c r="D480" s="15"/>
      <c r="E480" s="245"/>
      <c r="F480" s="166"/>
      <c r="G480" s="246"/>
      <c r="H480" s="112"/>
      <c r="I480" s="141"/>
      <c r="J480" s="112"/>
      <c r="K480" s="112"/>
      <c r="L480" s="141"/>
      <c r="M480" s="112"/>
      <c r="N480" s="141"/>
      <c r="O480" s="112"/>
      <c r="P480" s="141"/>
      <c r="Q480" s="246"/>
      <c r="R480" s="112"/>
    </row>
    <row r="481" spans="1:18" ht="19.5" customHeight="1">
      <c r="A481" s="144"/>
      <c r="B481" s="89" t="s">
        <v>655</v>
      </c>
      <c r="C481" s="362" t="s">
        <v>654</v>
      </c>
      <c r="D481" s="250">
        <v>11200</v>
      </c>
      <c r="E481" s="245"/>
      <c r="F481" s="166"/>
      <c r="G481" s="246"/>
      <c r="H481" s="112"/>
      <c r="I481" s="141"/>
      <c r="J481" s="112"/>
      <c r="K481" s="112"/>
      <c r="L481" s="141"/>
      <c r="M481" s="112"/>
      <c r="N481" s="141"/>
      <c r="O481" s="112"/>
      <c r="P481" s="141"/>
      <c r="Q481" s="246"/>
      <c r="R481" s="112"/>
    </row>
    <row r="482" spans="1:47" ht="6.75" customHeight="1">
      <c r="A482" s="144"/>
      <c r="B482" s="89"/>
      <c r="C482" s="89"/>
      <c r="D482" s="15"/>
      <c r="E482" s="16"/>
      <c r="F482" s="10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05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</row>
    <row r="483" spans="1:47" s="75" customFormat="1" ht="19.5" customHeight="1">
      <c r="A483" s="135"/>
      <c r="B483" s="89" t="s">
        <v>656</v>
      </c>
      <c r="C483" s="362" t="s">
        <v>657</v>
      </c>
      <c r="D483" s="250">
        <v>35000</v>
      </c>
      <c r="E483" s="16"/>
      <c r="F483" s="10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05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</row>
    <row r="484" spans="1:18" s="36" customFormat="1" ht="6" customHeight="1">
      <c r="A484" s="135"/>
      <c r="B484" s="89"/>
      <c r="C484" s="5"/>
      <c r="D484" s="250"/>
      <c r="E484" s="16"/>
      <c r="F484" s="10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1:18" s="36" customFormat="1" ht="22.5" customHeight="1">
      <c r="A485" s="135"/>
      <c r="B485" s="284" t="s">
        <v>658</v>
      </c>
      <c r="C485" s="310" t="s">
        <v>654</v>
      </c>
      <c r="D485" s="250">
        <v>11200</v>
      </c>
      <c r="E485" s="16"/>
      <c r="F485" s="10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1:18" s="36" customFormat="1" ht="6" customHeight="1">
      <c r="A486" s="135"/>
      <c r="B486" s="89"/>
      <c r="C486" s="89"/>
      <c r="D486" s="250"/>
      <c r="E486" s="16"/>
      <c r="F486" s="10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1:18" s="36" customFormat="1" ht="19.5" customHeight="1">
      <c r="A487" s="135"/>
      <c r="B487" s="89" t="s">
        <v>659</v>
      </c>
      <c r="C487" s="310" t="s">
        <v>660</v>
      </c>
      <c r="D487" s="250">
        <v>12000</v>
      </c>
      <c r="E487" s="16"/>
      <c r="F487" s="10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1:18" s="36" customFormat="1" ht="6" customHeight="1">
      <c r="A488" s="135"/>
      <c r="B488" s="89"/>
      <c r="C488" s="89"/>
      <c r="D488" s="15"/>
      <c r="E488" s="16"/>
      <c r="F488" s="10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1:18" s="36" customFormat="1" ht="19.5" customHeight="1">
      <c r="A489" s="311"/>
      <c r="B489" s="397"/>
      <c r="C489" s="398"/>
      <c r="D489" s="399"/>
      <c r="E489" s="290"/>
      <c r="F489" s="74"/>
      <c r="G489" s="312"/>
      <c r="H489" s="312"/>
      <c r="I489" s="312"/>
      <c r="J489" s="312"/>
      <c r="K489" s="312"/>
      <c r="L489" s="312"/>
      <c r="M489" s="312"/>
      <c r="N489" s="312"/>
      <c r="O489" s="312"/>
      <c r="P489" s="312"/>
      <c r="Q489" s="312"/>
      <c r="R489" s="312"/>
    </row>
    <row r="490" spans="1:18" s="36" customFormat="1" ht="18.75" customHeight="1">
      <c r="A490" s="167"/>
      <c r="B490" s="323"/>
      <c r="C490" s="323"/>
      <c r="D490" s="363"/>
      <c r="E490" s="169"/>
      <c r="F490" s="35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</row>
    <row r="491" spans="1:18" s="36" customFormat="1" ht="22.5" customHeight="1">
      <c r="A491" s="167"/>
      <c r="B491" s="37"/>
      <c r="C491" s="37"/>
      <c r="D491" s="438">
        <f>SUM(D460:D487)</f>
        <v>1004400</v>
      </c>
      <c r="E491" s="169"/>
      <c r="F491" s="35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449">
        <v>30</v>
      </c>
      <c r="R491" s="449"/>
    </row>
    <row r="492" spans="1:18" ht="23.25" customHeight="1">
      <c r="A492" s="3" t="s">
        <v>22</v>
      </c>
      <c r="B492" s="452" t="s">
        <v>3</v>
      </c>
      <c r="C492" s="7" t="s">
        <v>4</v>
      </c>
      <c r="D492" s="452" t="s">
        <v>6</v>
      </c>
      <c r="E492" s="3" t="s">
        <v>24</v>
      </c>
      <c r="F492" s="7" t="s">
        <v>15</v>
      </c>
      <c r="G492" s="446" t="s">
        <v>388</v>
      </c>
      <c r="H492" s="447"/>
      <c r="I492" s="448"/>
      <c r="J492" s="446" t="s">
        <v>550</v>
      </c>
      <c r="K492" s="447"/>
      <c r="L492" s="447"/>
      <c r="M492" s="447"/>
      <c r="N492" s="447"/>
      <c r="O492" s="447"/>
      <c r="P492" s="447"/>
      <c r="Q492" s="447"/>
      <c r="R492" s="448"/>
    </row>
    <row r="493" spans="1:18" ht="23.25" customHeight="1">
      <c r="A493" s="4" t="s">
        <v>23</v>
      </c>
      <c r="B493" s="453"/>
      <c r="C493" s="8" t="s">
        <v>5</v>
      </c>
      <c r="D493" s="453"/>
      <c r="E493" s="4" t="s">
        <v>7</v>
      </c>
      <c r="F493" s="8" t="s">
        <v>7</v>
      </c>
      <c r="G493" s="9" t="s">
        <v>8</v>
      </c>
      <c r="H493" s="9" t="s">
        <v>9</v>
      </c>
      <c r="I493" s="9" t="s">
        <v>10</v>
      </c>
      <c r="J493" s="9" t="s">
        <v>11</v>
      </c>
      <c r="K493" s="9" t="s">
        <v>12</v>
      </c>
      <c r="L493" s="9" t="s">
        <v>13</v>
      </c>
      <c r="M493" s="9" t="s">
        <v>14</v>
      </c>
      <c r="N493" s="9" t="s">
        <v>16</v>
      </c>
      <c r="O493" s="9" t="s">
        <v>17</v>
      </c>
      <c r="P493" s="9" t="s">
        <v>19</v>
      </c>
      <c r="Q493" s="9" t="s">
        <v>18</v>
      </c>
      <c r="R493" s="9" t="s">
        <v>85</v>
      </c>
    </row>
    <row r="494" spans="1:18" ht="22.5" customHeight="1">
      <c r="A494" s="7"/>
      <c r="B494" s="213" t="s">
        <v>81</v>
      </c>
      <c r="C494" s="178"/>
      <c r="D494" s="183"/>
      <c r="E494" s="214"/>
      <c r="F494" s="214"/>
      <c r="G494" s="189"/>
      <c r="H494" s="188"/>
      <c r="I494" s="215"/>
      <c r="J494" s="181"/>
      <c r="K494" s="181"/>
      <c r="L494" s="181"/>
      <c r="M494" s="181"/>
      <c r="N494" s="181"/>
      <c r="O494" s="181"/>
      <c r="P494" s="181"/>
      <c r="Q494" s="181"/>
      <c r="R494" s="181"/>
    </row>
    <row r="495" spans="1:18" ht="22.5" customHeight="1">
      <c r="A495" s="10"/>
      <c r="B495" s="209" t="s">
        <v>205</v>
      </c>
      <c r="C495" s="11"/>
      <c r="D495" s="13"/>
      <c r="E495" s="16"/>
      <c r="F495" s="16"/>
      <c r="G495" s="138"/>
      <c r="H495" s="137"/>
      <c r="I495" s="135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1:18" ht="22.5" customHeight="1">
      <c r="A496" s="10"/>
      <c r="B496" s="11" t="s">
        <v>410</v>
      </c>
      <c r="C496" s="11" t="s">
        <v>197</v>
      </c>
      <c r="D496" s="157">
        <v>40000</v>
      </c>
      <c r="E496" s="16"/>
      <c r="F496" s="16"/>
      <c r="G496" s="138"/>
      <c r="H496" s="137"/>
      <c r="I496" s="135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1:18" ht="22.5" customHeight="1">
      <c r="A497" s="10"/>
      <c r="B497" s="11"/>
      <c r="C497" s="11"/>
      <c r="D497" s="13"/>
      <c r="E497" s="16"/>
      <c r="F497" s="16"/>
      <c r="G497" s="138"/>
      <c r="H497" s="137"/>
      <c r="I497" s="135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1:18" ht="22.5" customHeight="1">
      <c r="A498" s="10"/>
      <c r="B498" s="209"/>
      <c r="C498" s="11"/>
      <c r="D498" s="13"/>
      <c r="E498" s="16"/>
      <c r="F498" s="16"/>
      <c r="G498" s="138"/>
      <c r="H498" s="137"/>
      <c r="I498" s="135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1:18" ht="22.5" customHeight="1">
      <c r="A499" s="10"/>
      <c r="B499" s="11" t="s">
        <v>96</v>
      </c>
      <c r="C499" s="11" t="s">
        <v>278</v>
      </c>
      <c r="D499" s="157">
        <v>10000</v>
      </c>
      <c r="E499" s="16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22.5" customHeight="1">
      <c r="A500" s="10"/>
      <c r="B500" s="11"/>
      <c r="C500" s="11" t="s">
        <v>97</v>
      </c>
      <c r="D500" s="13"/>
      <c r="E500" s="194" t="s">
        <v>46</v>
      </c>
      <c r="F500" s="10" t="s">
        <v>81</v>
      </c>
      <c r="G500" s="138"/>
      <c r="H500" s="137"/>
      <c r="I500" s="135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1:18" ht="22.5" customHeight="1">
      <c r="A501" s="10"/>
      <c r="C501" s="5"/>
      <c r="E501" s="194" t="s">
        <v>29</v>
      </c>
      <c r="F501" s="135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1:18" ht="22.5" customHeight="1">
      <c r="A502" s="10"/>
      <c r="B502" s="11" t="s">
        <v>128</v>
      </c>
      <c r="C502" s="11" t="s">
        <v>279</v>
      </c>
      <c r="D502" s="157">
        <v>30000</v>
      </c>
      <c r="E502" s="16"/>
      <c r="F502" s="10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1:18" ht="22.5" customHeight="1">
      <c r="A503" s="10"/>
      <c r="B503" s="11"/>
      <c r="C503" s="11"/>
      <c r="D503" s="13"/>
      <c r="E503" s="16"/>
      <c r="F503" s="10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1:18" ht="22.5" customHeight="1">
      <c r="A504" s="10"/>
      <c r="B504" s="210" t="s">
        <v>208</v>
      </c>
      <c r="C504" s="5"/>
      <c r="E504" s="194"/>
      <c r="F504" s="10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1:18" s="36" customFormat="1" ht="22.5" customHeight="1">
      <c r="A505" s="144"/>
      <c r="B505" s="11" t="s">
        <v>375</v>
      </c>
      <c r="C505" s="11" t="s">
        <v>661</v>
      </c>
      <c r="D505" s="250">
        <v>8500</v>
      </c>
      <c r="E505" s="194"/>
      <c r="F505" s="135"/>
      <c r="G505" s="112"/>
      <c r="H505" s="141"/>
      <c r="I505" s="112"/>
      <c r="J505" s="141"/>
      <c r="K505" s="112"/>
      <c r="L505" s="141"/>
      <c r="M505" s="112"/>
      <c r="N505" s="112"/>
      <c r="O505" s="112"/>
      <c r="P505" s="112"/>
      <c r="Q505" s="112"/>
      <c r="R505" s="112"/>
    </row>
    <row r="506" spans="1:18" ht="22.5" customHeight="1">
      <c r="A506" s="10"/>
      <c r="B506" s="11"/>
      <c r="C506" s="11"/>
      <c r="D506" s="15"/>
      <c r="E506" s="194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22.5" customHeight="1">
      <c r="A507" s="74"/>
      <c r="B507" s="76"/>
      <c r="C507" s="76"/>
      <c r="D507" s="295"/>
      <c r="E507" s="400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</row>
    <row r="508" spans="1:18" ht="22.5" customHeight="1">
      <c r="A508" s="35"/>
      <c r="B508" s="37"/>
      <c r="C508" s="37"/>
      <c r="D508" s="81"/>
      <c r="E508" s="169"/>
      <c r="F508" s="35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</row>
    <row r="509" spans="1:18" ht="22.5" customHeight="1">
      <c r="A509" s="167"/>
      <c r="B509" s="37"/>
      <c r="C509" s="37"/>
      <c r="D509" s="401"/>
      <c r="E509" s="169"/>
      <c r="F509" s="35"/>
      <c r="G509" s="141"/>
      <c r="H509" s="141"/>
      <c r="I509" s="141"/>
      <c r="J509" s="141"/>
      <c r="K509" s="141"/>
      <c r="L509" s="141"/>
      <c r="M509" s="141"/>
      <c r="N509" s="141"/>
      <c r="O509" s="141"/>
      <c r="P509" s="212"/>
      <c r="Q509" s="141"/>
      <c r="R509" s="212"/>
    </row>
    <row r="510" spans="1:18" ht="22.5" customHeight="1">
      <c r="A510" s="167"/>
      <c r="B510" s="37"/>
      <c r="C510" s="111"/>
      <c r="D510" s="173"/>
      <c r="E510" s="111"/>
      <c r="F510" s="167"/>
      <c r="G510" s="141"/>
      <c r="H510" s="141"/>
      <c r="I510" s="141"/>
      <c r="J510" s="141"/>
      <c r="K510" s="141"/>
      <c r="L510" s="141"/>
      <c r="M510" s="141"/>
      <c r="N510" s="141"/>
      <c r="O510" s="141"/>
      <c r="P510" s="212"/>
      <c r="Q510" s="141"/>
      <c r="R510" s="212"/>
    </row>
    <row r="511" spans="1:18" ht="22.5" customHeight="1">
      <c r="A511" s="167"/>
      <c r="B511" s="37"/>
      <c r="C511" s="37"/>
      <c r="D511" s="401"/>
      <c r="E511" s="402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</row>
    <row r="512" spans="1:6" s="36" customFormat="1" ht="22.5" customHeight="1">
      <c r="A512" s="167"/>
      <c r="B512" s="37"/>
      <c r="C512" s="37"/>
      <c r="D512" s="81"/>
      <c r="E512" s="169"/>
      <c r="F512" s="35"/>
    </row>
    <row r="513" spans="1:18" s="36" customFormat="1" ht="22.5" customHeight="1">
      <c r="A513" s="167"/>
      <c r="B513" s="37"/>
      <c r="C513" s="37"/>
      <c r="D513" s="401"/>
      <c r="E513" s="169"/>
      <c r="F513" s="35"/>
      <c r="G513" s="141"/>
      <c r="H513" s="141"/>
      <c r="I513" s="141"/>
      <c r="J513" s="141"/>
      <c r="K513" s="141"/>
      <c r="L513" s="141"/>
      <c r="M513" s="141"/>
      <c r="N513" s="141"/>
      <c r="O513" s="141"/>
      <c r="P513" s="212"/>
      <c r="Q513" s="141"/>
      <c r="R513" s="212"/>
    </row>
    <row r="514" spans="1:18" s="36" customFormat="1" ht="22.5" customHeight="1">
      <c r="A514" s="167"/>
      <c r="B514" s="37"/>
      <c r="C514" s="111"/>
      <c r="D514" s="173"/>
      <c r="E514" s="111"/>
      <c r="F514" s="167"/>
      <c r="G514" s="141"/>
      <c r="H514" s="141"/>
      <c r="I514" s="141"/>
      <c r="J514" s="141"/>
      <c r="K514" s="141"/>
      <c r="L514" s="141"/>
      <c r="M514" s="141"/>
      <c r="N514" s="141"/>
      <c r="O514" s="141"/>
      <c r="P514" s="212"/>
      <c r="Q514" s="141"/>
      <c r="R514" s="212"/>
    </row>
    <row r="515" spans="1:18" s="36" customFormat="1" ht="22.5" customHeight="1">
      <c r="A515" s="167"/>
      <c r="B515" s="37"/>
      <c r="C515" s="111"/>
      <c r="D515" s="380">
        <f>SUM(D496:D513)</f>
        <v>88500</v>
      </c>
      <c r="E515" s="111"/>
      <c r="F515" s="167"/>
      <c r="G515" s="141"/>
      <c r="H515" s="141"/>
      <c r="I515" s="141"/>
      <c r="J515" s="141"/>
      <c r="K515" s="141"/>
      <c r="L515" s="141"/>
      <c r="M515" s="141"/>
      <c r="N515" s="141"/>
      <c r="O515" s="141"/>
      <c r="P515" s="212"/>
      <c r="Q515" s="141"/>
      <c r="R515" s="212"/>
    </row>
    <row r="516" spans="1:18" s="36" customFormat="1" ht="22.5" customHeight="1">
      <c r="A516" s="167"/>
      <c r="B516" s="37"/>
      <c r="C516" s="111"/>
      <c r="D516" s="380">
        <f>SUM(D496:D505)</f>
        <v>88500</v>
      </c>
      <c r="E516" s="111"/>
      <c r="F516" s="167"/>
      <c r="G516" s="141"/>
      <c r="H516" s="141"/>
      <c r="I516" s="141"/>
      <c r="J516" s="141"/>
      <c r="K516" s="141"/>
      <c r="L516" s="141"/>
      <c r="M516" s="141"/>
      <c r="N516" s="141"/>
      <c r="O516" s="141"/>
      <c r="P516" s="212"/>
      <c r="Q516" s="449">
        <v>31</v>
      </c>
      <c r="R516" s="449"/>
    </row>
    <row r="517" spans="1:18" ht="23.25" customHeight="1">
      <c r="A517" s="3" t="s">
        <v>22</v>
      </c>
      <c r="B517" s="452" t="s">
        <v>3</v>
      </c>
      <c r="C517" s="7" t="s">
        <v>4</v>
      </c>
      <c r="D517" s="452" t="s">
        <v>6</v>
      </c>
      <c r="E517" s="3" t="s">
        <v>24</v>
      </c>
      <c r="F517" s="7" t="s">
        <v>15</v>
      </c>
      <c r="G517" s="446" t="s">
        <v>388</v>
      </c>
      <c r="H517" s="447"/>
      <c r="I517" s="448"/>
      <c r="J517" s="446" t="s">
        <v>550</v>
      </c>
      <c r="K517" s="447"/>
      <c r="L517" s="447"/>
      <c r="M517" s="447"/>
      <c r="N517" s="447"/>
      <c r="O517" s="447"/>
      <c r="P517" s="447"/>
      <c r="Q517" s="447"/>
      <c r="R517" s="448"/>
    </row>
    <row r="518" spans="1:18" ht="23.25" customHeight="1">
      <c r="A518" s="4" t="s">
        <v>23</v>
      </c>
      <c r="B518" s="453"/>
      <c r="C518" s="8" t="s">
        <v>5</v>
      </c>
      <c r="D518" s="453"/>
      <c r="E518" s="4" t="s">
        <v>7</v>
      </c>
      <c r="F518" s="8" t="s">
        <v>7</v>
      </c>
      <c r="G518" s="9" t="s">
        <v>8</v>
      </c>
      <c r="H518" s="9" t="s">
        <v>9</v>
      </c>
      <c r="I518" s="9" t="s">
        <v>10</v>
      </c>
      <c r="J518" s="9" t="s">
        <v>11</v>
      </c>
      <c r="K518" s="9" t="s">
        <v>12</v>
      </c>
      <c r="L518" s="9" t="s">
        <v>13</v>
      </c>
      <c r="M518" s="9" t="s">
        <v>14</v>
      </c>
      <c r="N518" s="9" t="s">
        <v>16</v>
      </c>
      <c r="O518" s="9" t="s">
        <v>17</v>
      </c>
      <c r="P518" s="9" t="s">
        <v>19</v>
      </c>
      <c r="Q518" s="9" t="s">
        <v>18</v>
      </c>
      <c r="R518" s="9" t="s">
        <v>85</v>
      </c>
    </row>
    <row r="519" spans="1:18" ht="22.5" customHeight="1">
      <c r="A519" s="7"/>
      <c r="B519" s="213" t="s">
        <v>207</v>
      </c>
      <c r="C519" s="178"/>
      <c r="D519" s="183"/>
      <c r="E519" s="214"/>
      <c r="F519" s="214"/>
      <c r="G519" s="189"/>
      <c r="H519" s="188"/>
      <c r="I519" s="215"/>
      <c r="J519" s="181"/>
      <c r="K519" s="181"/>
      <c r="L519" s="181"/>
      <c r="M519" s="181"/>
      <c r="N519" s="181"/>
      <c r="O519" s="181"/>
      <c r="P519" s="181"/>
      <c r="Q519" s="181"/>
      <c r="R519" s="181"/>
    </row>
    <row r="520" spans="1:18" ht="23.25" customHeight="1">
      <c r="A520" s="10"/>
      <c r="B520" s="209" t="s">
        <v>205</v>
      </c>
      <c r="C520" s="11"/>
      <c r="D520" s="13"/>
      <c r="E520" s="16"/>
      <c r="F520" s="16"/>
      <c r="G520" s="138"/>
      <c r="H520" s="137"/>
      <c r="I520" s="135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1:18" ht="22.5" customHeight="1">
      <c r="A521" s="10"/>
      <c r="B521" s="11" t="s">
        <v>125</v>
      </c>
      <c r="C521" s="284" t="s">
        <v>377</v>
      </c>
      <c r="D521" s="157">
        <v>70000</v>
      </c>
      <c r="E521" s="16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5" customHeight="1">
      <c r="A522" s="135"/>
      <c r="C522" s="5"/>
      <c r="E522" s="16"/>
      <c r="F522" s="10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1:18" ht="23.25" customHeight="1">
      <c r="A523" s="135"/>
      <c r="B523" s="11" t="s">
        <v>254</v>
      </c>
      <c r="C523" s="284" t="s">
        <v>378</v>
      </c>
      <c r="D523" s="157">
        <v>300000</v>
      </c>
      <c r="E523" s="10"/>
      <c r="F523" s="10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1:18" ht="15" customHeight="1">
      <c r="A524" s="144"/>
      <c r="B524" s="11"/>
      <c r="C524" s="284" t="s">
        <v>376</v>
      </c>
      <c r="D524" s="13"/>
      <c r="E524" s="10"/>
      <c r="F524" s="10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1:18" ht="23.25" customHeight="1">
      <c r="A525" s="135"/>
      <c r="B525" s="11" t="s">
        <v>128</v>
      </c>
      <c r="C525" s="11" t="s">
        <v>279</v>
      </c>
      <c r="D525" s="157">
        <v>5000</v>
      </c>
      <c r="E525" s="279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</row>
    <row r="526" spans="1:18" ht="15" customHeight="1">
      <c r="A526" s="135"/>
      <c r="C526" s="5"/>
      <c r="E526" s="10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</row>
    <row r="527" spans="1:18" ht="23.25" customHeight="1">
      <c r="A527" s="144"/>
      <c r="B527" s="11" t="s">
        <v>129</v>
      </c>
      <c r="C527" s="11" t="s">
        <v>197</v>
      </c>
      <c r="D527" s="157">
        <v>150000</v>
      </c>
      <c r="E527" s="279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</row>
    <row r="528" spans="1:18" ht="15" customHeight="1">
      <c r="A528" s="10"/>
      <c r="C528" s="5"/>
      <c r="E528" s="16"/>
      <c r="F528" s="10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1:18" ht="22.5" customHeight="1">
      <c r="A529" s="166"/>
      <c r="B529" s="11" t="s">
        <v>255</v>
      </c>
      <c r="C529" s="284" t="s">
        <v>379</v>
      </c>
      <c r="D529" s="157">
        <v>100000</v>
      </c>
      <c r="E529" s="194" t="s">
        <v>46</v>
      </c>
      <c r="F529" s="10" t="s">
        <v>28</v>
      </c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1:18" ht="19.5" customHeight="1">
      <c r="A530" s="10"/>
      <c r="B530" s="47"/>
      <c r="C530" s="284" t="s">
        <v>380</v>
      </c>
      <c r="E530" s="194" t="s">
        <v>29</v>
      </c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5" customHeight="1">
      <c r="A531" s="166"/>
      <c r="B531" s="47"/>
      <c r="C531" s="284" t="s">
        <v>376</v>
      </c>
      <c r="D531" s="196"/>
      <c r="E531" s="16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23.25" customHeight="1">
      <c r="A532" s="135"/>
      <c r="B532" s="47" t="s">
        <v>130</v>
      </c>
      <c r="C532" s="284" t="s">
        <v>281</v>
      </c>
      <c r="D532" s="262">
        <v>7000</v>
      </c>
      <c r="E532" s="16"/>
      <c r="F532" s="10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</row>
    <row r="533" spans="1:18" ht="23.25" customHeight="1">
      <c r="A533" s="135"/>
      <c r="B533" s="47"/>
      <c r="C533" s="284" t="s">
        <v>282</v>
      </c>
      <c r="D533" s="262"/>
      <c r="E533" s="16"/>
      <c r="F533" s="10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</row>
    <row r="534" spans="1:18" ht="15" customHeight="1">
      <c r="A534" s="135"/>
      <c r="B534" s="47"/>
      <c r="C534" s="284"/>
      <c r="D534" s="262"/>
      <c r="E534" s="16"/>
      <c r="F534" s="10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</row>
    <row r="535" spans="1:18" ht="21" customHeight="1">
      <c r="A535" s="135"/>
      <c r="B535" s="47" t="s">
        <v>258</v>
      </c>
      <c r="C535" s="284" t="s">
        <v>385</v>
      </c>
      <c r="D535" s="196">
        <v>30000</v>
      </c>
      <c r="E535" s="10"/>
      <c r="F535" s="10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</row>
    <row r="536" spans="1:18" ht="15" customHeight="1">
      <c r="A536" s="134"/>
      <c r="B536" s="12"/>
      <c r="C536" s="91"/>
      <c r="D536" s="14"/>
      <c r="E536" s="8"/>
      <c r="F536" s="8"/>
      <c r="G536" s="217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</row>
    <row r="537" spans="1:18" ht="4.5" customHeight="1">
      <c r="A537" s="167"/>
      <c r="B537" s="323"/>
      <c r="C537" s="323"/>
      <c r="D537" s="81"/>
      <c r="E537" s="169"/>
      <c r="F537" s="35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</row>
    <row r="538" spans="1:18" ht="21.75" customHeight="1">
      <c r="A538" s="167"/>
      <c r="B538" s="323"/>
      <c r="C538" s="323"/>
      <c r="D538" s="439">
        <f>SUM(D521:D535)</f>
        <v>662000</v>
      </c>
      <c r="E538" s="169"/>
      <c r="F538" s="35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</row>
    <row r="539" spans="1:18" ht="4.5" customHeight="1">
      <c r="A539" s="167"/>
      <c r="B539" s="323"/>
      <c r="C539" s="323"/>
      <c r="D539" s="81"/>
      <c r="E539" s="169"/>
      <c r="F539" s="35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</row>
    <row r="540" spans="1:18" ht="21.75" customHeight="1">
      <c r="A540" s="167"/>
      <c r="B540" s="323"/>
      <c r="C540" s="323"/>
      <c r="D540" s="363"/>
      <c r="E540" s="169"/>
      <c r="F540" s="35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</row>
    <row r="541" spans="1:18" ht="4.5" customHeight="1">
      <c r="A541" s="167"/>
      <c r="B541" s="323"/>
      <c r="C541" s="323"/>
      <c r="D541" s="81"/>
      <c r="E541" s="169"/>
      <c r="F541" s="35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</row>
    <row r="542" spans="1:18" ht="23.25" customHeight="1">
      <c r="A542" s="167"/>
      <c r="B542" s="323"/>
      <c r="C542" s="364"/>
      <c r="D542" s="363"/>
      <c r="E542" s="169"/>
      <c r="F542" s="35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</row>
    <row r="543" spans="1:18" ht="3.75" customHeight="1">
      <c r="A543" s="167"/>
      <c r="B543" s="323"/>
      <c r="C543" s="36"/>
      <c r="D543" s="363"/>
      <c r="E543" s="169"/>
      <c r="F543" s="35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</row>
    <row r="544" spans="1:18" ht="23.25" customHeight="1">
      <c r="A544" s="167"/>
      <c r="B544" s="323"/>
      <c r="C544" s="323"/>
      <c r="D544" s="363"/>
      <c r="E544" s="169"/>
      <c r="F544" s="35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</row>
    <row r="545" spans="1:18" ht="3.75" customHeight="1">
      <c r="A545" s="167"/>
      <c r="B545" s="323"/>
      <c r="C545" s="323"/>
      <c r="D545" s="363"/>
      <c r="E545" s="169"/>
      <c r="F545" s="35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</row>
    <row r="546" spans="1:18" ht="23.25" customHeight="1">
      <c r="A546" s="167"/>
      <c r="B546" s="323"/>
      <c r="C546" s="323"/>
      <c r="D546" s="363"/>
      <c r="E546" s="169"/>
      <c r="F546" s="35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</row>
    <row r="547" spans="1:18" ht="4.5" customHeight="1">
      <c r="A547" s="167"/>
      <c r="B547" s="323"/>
      <c r="C547" s="323"/>
      <c r="D547" s="81"/>
      <c r="E547" s="169"/>
      <c r="F547" s="35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</row>
    <row r="548" spans="1:18" s="36" customFormat="1" ht="22.5" customHeight="1">
      <c r="A548" s="367"/>
      <c r="B548" s="375"/>
      <c r="C548" s="368"/>
      <c r="D548" s="369"/>
      <c r="E548" s="35"/>
      <c r="F548" s="35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449">
        <v>32</v>
      </c>
      <c r="R548" s="449"/>
    </row>
    <row r="549" spans="1:18" ht="23.25" customHeight="1">
      <c r="A549" s="57" t="s">
        <v>22</v>
      </c>
      <c r="B549" s="457" t="s">
        <v>3</v>
      </c>
      <c r="C549" s="10" t="s">
        <v>4</v>
      </c>
      <c r="D549" s="457" t="s">
        <v>6</v>
      </c>
      <c r="E549" s="57" t="s">
        <v>24</v>
      </c>
      <c r="F549" s="10" t="s">
        <v>15</v>
      </c>
      <c r="G549" s="446" t="s">
        <v>388</v>
      </c>
      <c r="H549" s="447"/>
      <c r="I549" s="448"/>
      <c r="J549" s="446" t="s">
        <v>550</v>
      </c>
      <c r="K549" s="447"/>
      <c r="L549" s="447"/>
      <c r="M549" s="447"/>
      <c r="N549" s="447"/>
      <c r="O549" s="447"/>
      <c r="P549" s="447"/>
      <c r="Q549" s="447"/>
      <c r="R549" s="448"/>
    </row>
    <row r="550" spans="1:18" ht="23.25" customHeight="1">
      <c r="A550" s="4" t="s">
        <v>23</v>
      </c>
      <c r="B550" s="453"/>
      <c r="C550" s="8" t="s">
        <v>5</v>
      </c>
      <c r="D550" s="453"/>
      <c r="E550" s="4" t="s">
        <v>7</v>
      </c>
      <c r="F550" s="8" t="s">
        <v>7</v>
      </c>
      <c r="G550" s="9" t="s">
        <v>8</v>
      </c>
      <c r="H550" s="9" t="s">
        <v>9</v>
      </c>
      <c r="I550" s="9" t="s">
        <v>10</v>
      </c>
      <c r="J550" s="9" t="s">
        <v>11</v>
      </c>
      <c r="K550" s="9" t="s">
        <v>12</v>
      </c>
      <c r="L550" s="9" t="s">
        <v>13</v>
      </c>
      <c r="M550" s="9" t="s">
        <v>14</v>
      </c>
      <c r="N550" s="9" t="s">
        <v>16</v>
      </c>
      <c r="O550" s="9" t="s">
        <v>17</v>
      </c>
      <c r="P550" s="9" t="s">
        <v>19</v>
      </c>
      <c r="Q550" s="9" t="s">
        <v>18</v>
      </c>
      <c r="R550" s="9" t="s">
        <v>85</v>
      </c>
    </row>
    <row r="551" spans="1:18" ht="22.5" customHeight="1">
      <c r="A551" s="10"/>
      <c r="B551" s="208" t="s">
        <v>195</v>
      </c>
      <c r="C551" s="11"/>
      <c r="D551" s="13"/>
      <c r="E551" s="16" t="s">
        <v>103</v>
      </c>
      <c r="F551" s="16"/>
      <c r="G551" s="138"/>
      <c r="H551" s="137"/>
      <c r="I551" s="135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1:18" ht="22.5" customHeight="1">
      <c r="A552" s="10"/>
      <c r="B552" s="209" t="s">
        <v>205</v>
      </c>
      <c r="C552" s="11"/>
      <c r="D552" s="13"/>
      <c r="E552" s="16"/>
      <c r="F552" s="16"/>
      <c r="G552" s="138"/>
      <c r="H552" s="137"/>
      <c r="I552" s="135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1:18" ht="22.5" customHeight="1">
      <c r="A553" s="10"/>
      <c r="B553" s="11" t="s">
        <v>196</v>
      </c>
      <c r="C553" s="11" t="s">
        <v>197</v>
      </c>
      <c r="D553" s="157">
        <v>20000</v>
      </c>
      <c r="E553" s="16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5" customHeight="1">
      <c r="A554" s="10"/>
      <c r="B554" s="11"/>
      <c r="C554" s="11"/>
      <c r="D554" s="241"/>
      <c r="E554" s="16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22.5" customHeight="1">
      <c r="A555" s="10"/>
      <c r="B555" s="11" t="s">
        <v>253</v>
      </c>
      <c r="C555" s="11" t="s">
        <v>279</v>
      </c>
      <c r="D555" s="157">
        <v>15000</v>
      </c>
      <c r="E555" s="16"/>
      <c r="F555" s="10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1:18" ht="15" customHeight="1">
      <c r="A556" s="10"/>
      <c r="B556" s="11"/>
      <c r="C556" s="11"/>
      <c r="D556" s="241"/>
      <c r="E556" s="16"/>
      <c r="F556" s="10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1:18" ht="22.5" customHeight="1">
      <c r="A557" s="10"/>
      <c r="B557" s="11" t="s">
        <v>129</v>
      </c>
      <c r="C557" s="11" t="s">
        <v>266</v>
      </c>
      <c r="D557" s="231">
        <v>15000</v>
      </c>
      <c r="E557" s="16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5" customHeight="1">
      <c r="A558" s="313"/>
      <c r="B558" s="198"/>
      <c r="C558" s="314"/>
      <c r="D558" s="315"/>
      <c r="E558" s="10"/>
      <c r="F558" s="10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</row>
    <row r="559" spans="1:18" s="36" customFormat="1" ht="22.5" customHeight="1">
      <c r="A559" s="313"/>
      <c r="B559" s="11" t="s">
        <v>130</v>
      </c>
      <c r="C559" s="11" t="s">
        <v>381</v>
      </c>
      <c r="D559" s="157">
        <v>4000</v>
      </c>
      <c r="E559" s="194" t="s">
        <v>46</v>
      </c>
      <c r="F559" s="195" t="s">
        <v>25</v>
      </c>
      <c r="G559" s="316"/>
      <c r="H559" s="316"/>
      <c r="I559" s="316"/>
      <c r="J559" s="316"/>
      <c r="K559" s="316"/>
      <c r="L559" s="316"/>
      <c r="M559" s="316"/>
      <c r="N559" s="316"/>
      <c r="O559" s="316"/>
      <c r="P559" s="316"/>
      <c r="Q559" s="316"/>
      <c r="R559" s="316"/>
    </row>
    <row r="560" spans="1:18" s="36" customFormat="1" ht="15" customHeight="1">
      <c r="A560" s="313"/>
      <c r="B560" s="11"/>
      <c r="C560" s="11"/>
      <c r="D560" s="241"/>
      <c r="E560" s="109"/>
      <c r="F560" s="135"/>
      <c r="G560" s="316"/>
      <c r="H560" s="316"/>
      <c r="I560" s="316"/>
      <c r="J560" s="316"/>
      <c r="K560" s="316"/>
      <c r="L560" s="316"/>
      <c r="M560" s="316"/>
      <c r="N560" s="316"/>
      <c r="O560" s="316"/>
      <c r="P560" s="316"/>
      <c r="Q560" s="316"/>
      <c r="R560" s="316"/>
    </row>
    <row r="561" spans="1:18" s="36" customFormat="1" ht="22.5" customHeight="1">
      <c r="A561" s="313"/>
      <c r="B561" s="11" t="s">
        <v>382</v>
      </c>
      <c r="C561" s="89" t="s">
        <v>383</v>
      </c>
      <c r="D561" s="231">
        <v>10000</v>
      </c>
      <c r="E561" s="194" t="s">
        <v>29</v>
      </c>
      <c r="F561" s="10" t="s">
        <v>42</v>
      </c>
      <c r="G561" s="316"/>
      <c r="H561" s="316"/>
      <c r="I561" s="316"/>
      <c r="J561" s="316"/>
      <c r="K561" s="316"/>
      <c r="L561" s="316"/>
      <c r="M561" s="316"/>
      <c r="N561" s="316"/>
      <c r="O561" s="316"/>
      <c r="P561" s="316"/>
      <c r="Q561" s="316"/>
      <c r="R561" s="316"/>
    </row>
    <row r="562" spans="1:18" s="36" customFormat="1" ht="15" customHeight="1">
      <c r="A562" s="313"/>
      <c r="B562" s="317"/>
      <c r="C562" s="318"/>
      <c r="D562" s="319"/>
      <c r="E562" s="296"/>
      <c r="F562" s="296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9"/>
    </row>
    <row r="563" spans="1:18" s="36" customFormat="1" ht="22.5" customHeight="1">
      <c r="A563" s="313"/>
      <c r="B563" s="11" t="s">
        <v>386</v>
      </c>
      <c r="C563" s="89" t="s">
        <v>387</v>
      </c>
      <c r="D563" s="231">
        <v>530000</v>
      </c>
      <c r="E563" s="296"/>
      <c r="F563" s="296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9"/>
    </row>
    <row r="564" spans="1:18" s="36" customFormat="1" ht="15" customHeight="1">
      <c r="A564" s="313"/>
      <c r="B564" s="317"/>
      <c r="C564" s="318"/>
      <c r="D564" s="319"/>
      <c r="E564" s="296"/>
      <c r="F564" s="296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</row>
    <row r="565" spans="1:18" s="36" customFormat="1" ht="22.5" customHeight="1">
      <c r="A565" s="10"/>
      <c r="B565" s="210" t="s">
        <v>208</v>
      </c>
      <c r="C565" s="11"/>
      <c r="D565" s="5"/>
      <c r="E565" s="5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s="36" customFormat="1" ht="22.5" customHeight="1">
      <c r="A566" s="10"/>
      <c r="B566" s="198" t="s">
        <v>662</v>
      </c>
      <c r="C566" s="17" t="s">
        <v>663</v>
      </c>
      <c r="D566" s="320">
        <v>1800</v>
      </c>
      <c r="E566" s="5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s="36" customFormat="1" ht="15" customHeight="1">
      <c r="A567" s="10"/>
      <c r="B567" s="198"/>
      <c r="C567" s="17"/>
      <c r="D567" s="321"/>
      <c r="E567" s="5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s="36" customFormat="1" ht="22.5" customHeight="1">
      <c r="A568" s="313"/>
      <c r="B568" s="198" t="s">
        <v>373</v>
      </c>
      <c r="C568" s="17" t="s">
        <v>664</v>
      </c>
      <c r="D568" s="320">
        <v>24000</v>
      </c>
      <c r="E568" s="10"/>
      <c r="F568" s="10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</row>
    <row r="569" spans="1:18" s="36" customFormat="1" ht="15" customHeight="1">
      <c r="A569" s="216"/>
      <c r="B569" s="322"/>
      <c r="C569" s="370"/>
      <c r="D569" s="371"/>
      <c r="E569" s="8"/>
      <c r="F569" s="8"/>
      <c r="G569" s="217"/>
      <c r="H569" s="217"/>
      <c r="I569" s="217"/>
      <c r="J569" s="217"/>
      <c r="K569" s="217"/>
      <c r="L569" s="217"/>
      <c r="M569" s="217"/>
      <c r="N569" s="217"/>
      <c r="O569" s="217"/>
      <c r="P569" s="217"/>
      <c r="Q569" s="217"/>
      <c r="R569" s="217"/>
    </row>
    <row r="570" spans="1:18" s="36" customFormat="1" ht="22.5" customHeight="1">
      <c r="A570" s="367"/>
      <c r="B570" s="218"/>
      <c r="C570" s="202"/>
      <c r="D570" s="440">
        <f>SUM(D553:D568)</f>
        <v>619800</v>
      </c>
      <c r="E570" s="35"/>
      <c r="F570" s="35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220"/>
    </row>
    <row r="571" spans="1:18" s="36" customFormat="1" ht="3.75" customHeight="1">
      <c r="A571" s="367"/>
      <c r="B571" s="218"/>
      <c r="C571" s="368"/>
      <c r="D571" s="369"/>
      <c r="E571" s="35"/>
      <c r="F571" s="35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220"/>
    </row>
    <row r="572" spans="1:18" s="36" customFormat="1" ht="22.5" customHeight="1">
      <c r="A572" s="367"/>
      <c r="B572" s="218"/>
      <c r="C572" s="202"/>
      <c r="D572" s="263"/>
      <c r="E572" s="35"/>
      <c r="F572" s="35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220"/>
    </row>
    <row r="573" spans="1:18" s="36" customFormat="1" ht="3.75" customHeight="1">
      <c r="A573" s="367"/>
      <c r="B573" s="218"/>
      <c r="C573" s="368"/>
      <c r="D573" s="369"/>
      <c r="E573" s="35"/>
      <c r="F573" s="35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220"/>
    </row>
    <row r="574" spans="1:16" s="36" customFormat="1" ht="22.5" customHeight="1">
      <c r="A574" s="367"/>
      <c r="B574" s="218"/>
      <c r="C574" s="202"/>
      <c r="D574" s="263"/>
      <c r="E574" s="35"/>
      <c r="F574" s="35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</row>
    <row r="575" spans="1:18" s="36" customFormat="1" ht="3.75" customHeight="1">
      <c r="A575" s="367"/>
      <c r="B575" s="218"/>
      <c r="C575" s="202"/>
      <c r="D575" s="263"/>
      <c r="E575" s="35"/>
      <c r="F575" s="35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361"/>
      <c r="R575" s="361"/>
    </row>
    <row r="576" spans="1:18" s="36" customFormat="1" ht="22.5" customHeight="1">
      <c r="A576" s="367"/>
      <c r="B576" s="218"/>
      <c r="C576" s="202"/>
      <c r="D576" s="263"/>
      <c r="E576" s="35"/>
      <c r="F576" s="35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361"/>
      <c r="R576" s="361"/>
    </row>
    <row r="577" spans="1:18" s="36" customFormat="1" ht="3.75" customHeight="1">
      <c r="A577" s="367"/>
      <c r="B577" s="218"/>
      <c r="C577" s="202"/>
      <c r="D577" s="263"/>
      <c r="E577" s="35"/>
      <c r="F577" s="35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361"/>
      <c r="R577" s="361"/>
    </row>
    <row r="578" spans="1:18" s="36" customFormat="1" ht="22.5" customHeight="1">
      <c r="A578" s="367"/>
      <c r="B578" s="218"/>
      <c r="C578" s="202"/>
      <c r="D578" s="263"/>
      <c r="E578" s="35"/>
      <c r="F578" s="35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361"/>
      <c r="R578" s="361"/>
    </row>
    <row r="579" spans="1:18" s="36" customFormat="1" ht="22.5" customHeight="1">
      <c r="A579" s="365"/>
      <c r="B579" s="372"/>
      <c r="C579" s="373"/>
      <c r="D579" s="374"/>
      <c r="E579" s="98"/>
      <c r="F579" s="98"/>
      <c r="G579" s="366"/>
      <c r="H579" s="366"/>
      <c r="I579" s="366"/>
      <c r="J579" s="366"/>
      <c r="K579" s="366"/>
      <c r="L579" s="366"/>
      <c r="M579" s="366"/>
      <c r="N579" s="366"/>
      <c r="O579" s="366"/>
      <c r="P579" s="366"/>
      <c r="Q579" s="451">
        <v>33</v>
      </c>
      <c r="R579" s="451"/>
    </row>
    <row r="580" spans="1:18" ht="23.25" customHeight="1">
      <c r="A580" s="3" t="s">
        <v>22</v>
      </c>
      <c r="B580" s="452" t="s">
        <v>3</v>
      </c>
      <c r="C580" s="7" t="s">
        <v>4</v>
      </c>
      <c r="D580" s="452" t="s">
        <v>6</v>
      </c>
      <c r="E580" s="3" t="s">
        <v>24</v>
      </c>
      <c r="F580" s="7" t="s">
        <v>15</v>
      </c>
      <c r="G580" s="446" t="s">
        <v>388</v>
      </c>
      <c r="H580" s="447"/>
      <c r="I580" s="448"/>
      <c r="J580" s="446" t="s">
        <v>550</v>
      </c>
      <c r="K580" s="447"/>
      <c r="L580" s="447"/>
      <c r="M580" s="447"/>
      <c r="N580" s="447"/>
      <c r="O580" s="447"/>
      <c r="P580" s="447"/>
      <c r="Q580" s="447"/>
      <c r="R580" s="448"/>
    </row>
    <row r="581" spans="1:18" ht="23.25" customHeight="1">
      <c r="A581" s="4" t="s">
        <v>23</v>
      </c>
      <c r="B581" s="453"/>
      <c r="C581" s="8" t="s">
        <v>5</v>
      </c>
      <c r="D581" s="453"/>
      <c r="E581" s="4" t="s">
        <v>7</v>
      </c>
      <c r="F581" s="8" t="s">
        <v>7</v>
      </c>
      <c r="G581" s="9" t="s">
        <v>8</v>
      </c>
      <c r="H581" s="9" t="s">
        <v>9</v>
      </c>
      <c r="I581" s="9" t="s">
        <v>10</v>
      </c>
      <c r="J581" s="9" t="s">
        <v>11</v>
      </c>
      <c r="K581" s="9" t="s">
        <v>12</v>
      </c>
      <c r="L581" s="9" t="s">
        <v>13</v>
      </c>
      <c r="M581" s="9" t="s">
        <v>14</v>
      </c>
      <c r="N581" s="9" t="s">
        <v>16</v>
      </c>
      <c r="O581" s="9" t="s">
        <v>17</v>
      </c>
      <c r="P581" s="9" t="s">
        <v>19</v>
      </c>
      <c r="Q581" s="9" t="s">
        <v>18</v>
      </c>
      <c r="R581" s="9" t="s">
        <v>85</v>
      </c>
    </row>
    <row r="582" spans="1:18" ht="21" customHeight="1">
      <c r="A582" s="10"/>
      <c r="B582" s="208" t="s">
        <v>21</v>
      </c>
      <c r="C582" s="11"/>
      <c r="D582" s="13"/>
      <c r="E582" s="16"/>
      <c r="F582" s="16"/>
      <c r="G582" s="138"/>
      <c r="H582" s="137"/>
      <c r="I582" s="135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1:18" ht="21" customHeight="1">
      <c r="A583" s="10"/>
      <c r="B583" s="209" t="s">
        <v>205</v>
      </c>
      <c r="C583" s="11"/>
      <c r="D583" s="13"/>
      <c r="E583" s="16"/>
      <c r="F583" s="16"/>
      <c r="G583" s="138"/>
      <c r="H583" s="137"/>
      <c r="I583" s="135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1:18" ht="21" customHeight="1">
      <c r="A584" s="10"/>
      <c r="B584" s="11" t="s">
        <v>196</v>
      </c>
      <c r="C584" s="11" t="s">
        <v>197</v>
      </c>
      <c r="D584" s="157">
        <v>20000</v>
      </c>
      <c r="E584" s="16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21" customHeight="1">
      <c r="A585" s="10"/>
      <c r="B585" s="209"/>
      <c r="C585" s="11"/>
      <c r="D585" s="13"/>
      <c r="E585" s="16"/>
      <c r="F585" s="16"/>
      <c r="G585" s="138"/>
      <c r="H585" s="137"/>
      <c r="I585" s="135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1:18" ht="23.25">
      <c r="A586" s="135"/>
      <c r="B586" s="11" t="s">
        <v>125</v>
      </c>
      <c r="C586" s="11" t="s">
        <v>280</v>
      </c>
      <c r="D586" s="157">
        <v>15000</v>
      </c>
      <c r="E586" s="16"/>
      <c r="F586" s="10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1:18" ht="22.5" customHeight="1">
      <c r="A587" s="135"/>
      <c r="B587" s="11"/>
      <c r="C587" s="11" t="s">
        <v>98</v>
      </c>
      <c r="D587" s="13"/>
      <c r="E587" s="16"/>
      <c r="F587" s="10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1:18" ht="12" customHeight="1">
      <c r="A588" s="144"/>
      <c r="B588" s="11"/>
      <c r="C588" s="11"/>
      <c r="D588" s="13"/>
      <c r="E588" s="16"/>
      <c r="F588" s="10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1:18" ht="23.25" customHeight="1">
      <c r="A589" s="144"/>
      <c r="B589" s="11" t="s">
        <v>254</v>
      </c>
      <c r="C589" s="11" t="s">
        <v>91</v>
      </c>
      <c r="D589" s="157">
        <v>15000</v>
      </c>
      <c r="E589" s="279"/>
      <c r="F589" s="5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1:18" ht="23.25" customHeight="1">
      <c r="A590" s="144"/>
      <c r="B590" s="11"/>
      <c r="C590" s="11" t="s">
        <v>97</v>
      </c>
      <c r="D590" s="13"/>
      <c r="E590" s="16"/>
      <c r="F590" s="10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1:18" ht="12.75" customHeight="1">
      <c r="A591" s="144"/>
      <c r="B591" s="11"/>
      <c r="C591" s="11"/>
      <c r="D591" s="13"/>
      <c r="E591" s="16"/>
      <c r="F591" s="10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1:18" ht="22.5" customHeight="1">
      <c r="A592" s="10"/>
      <c r="B592" s="11" t="s">
        <v>253</v>
      </c>
      <c r="C592" s="11" t="s">
        <v>279</v>
      </c>
      <c r="D592" s="157">
        <v>20000</v>
      </c>
      <c r="E592" s="194" t="s">
        <v>46</v>
      </c>
      <c r="F592" s="10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1:18" ht="12" customHeight="1">
      <c r="A593" s="166"/>
      <c r="B593" s="11"/>
      <c r="C593" s="11"/>
      <c r="D593" s="157"/>
      <c r="E593" s="109"/>
      <c r="F593" s="10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1:18" ht="23.25">
      <c r="A594" s="144"/>
      <c r="B594" s="11" t="s">
        <v>256</v>
      </c>
      <c r="C594" s="11" t="s">
        <v>283</v>
      </c>
      <c r="D594" s="157">
        <v>100000</v>
      </c>
      <c r="E594" s="194" t="s">
        <v>29</v>
      </c>
      <c r="F594" s="10" t="s">
        <v>21</v>
      </c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1:18" ht="21" customHeight="1">
      <c r="A595" s="144"/>
      <c r="B595" s="137"/>
      <c r="C595" s="11" t="s">
        <v>102</v>
      </c>
      <c r="D595" s="138"/>
      <c r="E595" s="109"/>
      <c r="F595" s="135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1:18" ht="12.75" customHeight="1">
      <c r="A596" s="144"/>
      <c r="B596" s="137"/>
      <c r="C596" s="137"/>
      <c r="D596" s="145"/>
      <c r="E596" s="109"/>
      <c r="F596" s="135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1:18" ht="23.25">
      <c r="A597" s="144"/>
      <c r="B597" s="11" t="s">
        <v>257</v>
      </c>
      <c r="C597" s="11" t="s">
        <v>284</v>
      </c>
      <c r="D597" s="157">
        <v>100000</v>
      </c>
      <c r="E597" s="16"/>
      <c r="F597" s="10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1:18" ht="12.75" customHeight="1">
      <c r="A598" s="135"/>
      <c r="B598" s="141"/>
      <c r="C598" s="112"/>
      <c r="D598" s="138"/>
      <c r="E598" s="137"/>
      <c r="F598" s="135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1:18" ht="23.25">
      <c r="A599" s="135"/>
      <c r="B599" s="11" t="s">
        <v>259</v>
      </c>
      <c r="C599" s="177" t="s">
        <v>285</v>
      </c>
      <c r="D599" s="262">
        <v>99000</v>
      </c>
      <c r="E599" s="16"/>
      <c r="F599" s="10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1:18" ht="22.5" customHeight="1">
      <c r="A600" s="135"/>
      <c r="B600" s="11"/>
      <c r="C600" s="177"/>
      <c r="D600" s="196"/>
      <c r="E600" s="16"/>
      <c r="F600" s="10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1:18" ht="23.25" customHeight="1">
      <c r="A601" s="166"/>
      <c r="B601" s="210" t="s">
        <v>208</v>
      </c>
      <c r="C601" s="11"/>
      <c r="D601" s="36"/>
      <c r="E601" s="5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23.25" customHeight="1">
      <c r="A602" s="166"/>
      <c r="B602" s="198" t="s">
        <v>665</v>
      </c>
      <c r="C602" s="17" t="s">
        <v>666</v>
      </c>
      <c r="D602" s="263">
        <v>6000</v>
      </c>
      <c r="E602" s="5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2.75" customHeight="1">
      <c r="A603" s="166"/>
      <c r="B603" s="198"/>
      <c r="C603" s="17"/>
      <c r="D603" s="174"/>
      <c r="E603" s="5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23.25" customHeight="1">
      <c r="A604" s="10"/>
      <c r="B604" s="198" t="s">
        <v>412</v>
      </c>
      <c r="C604" s="17" t="s">
        <v>210</v>
      </c>
      <c r="D604" s="320">
        <v>8500</v>
      </c>
      <c r="E604" s="5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23.25">
      <c r="A605" s="134"/>
      <c r="B605" s="140"/>
      <c r="C605" s="140"/>
      <c r="D605" s="140"/>
      <c r="E605" s="416"/>
      <c r="F605" s="134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</row>
    <row r="606" spans="1:18" s="36" customFormat="1" ht="23.25">
      <c r="A606" s="167"/>
      <c r="B606" s="141"/>
      <c r="C606" s="141"/>
      <c r="D606" s="434">
        <f>SUM(D584:D604)</f>
        <v>383500</v>
      </c>
      <c r="E606" s="143"/>
      <c r="F606" s="16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449">
        <v>34</v>
      </c>
      <c r="R606" s="449"/>
    </row>
    <row r="607" spans="1:18" ht="20.25" customHeight="1">
      <c r="A607" s="3" t="s">
        <v>22</v>
      </c>
      <c r="B607" s="452" t="s">
        <v>3</v>
      </c>
      <c r="C607" s="7" t="s">
        <v>4</v>
      </c>
      <c r="D607" s="452" t="s">
        <v>6</v>
      </c>
      <c r="E607" s="3" t="s">
        <v>24</v>
      </c>
      <c r="F607" s="7" t="s">
        <v>15</v>
      </c>
      <c r="G607" s="446" t="s">
        <v>388</v>
      </c>
      <c r="H607" s="447"/>
      <c r="I607" s="448"/>
      <c r="J607" s="446" t="s">
        <v>550</v>
      </c>
      <c r="K607" s="447"/>
      <c r="L607" s="447"/>
      <c r="M607" s="447"/>
      <c r="N607" s="447"/>
      <c r="O607" s="447"/>
      <c r="P607" s="447"/>
      <c r="Q607" s="447"/>
      <c r="R607" s="448"/>
    </row>
    <row r="608" spans="1:18" ht="21" customHeight="1">
      <c r="A608" s="4" t="s">
        <v>23</v>
      </c>
      <c r="B608" s="453"/>
      <c r="C608" s="8" t="s">
        <v>5</v>
      </c>
      <c r="D608" s="453"/>
      <c r="E608" s="4" t="s">
        <v>7</v>
      </c>
      <c r="F608" s="8" t="s">
        <v>7</v>
      </c>
      <c r="G608" s="9" t="s">
        <v>8</v>
      </c>
      <c r="H608" s="9" t="s">
        <v>9</v>
      </c>
      <c r="I608" s="9" t="s">
        <v>10</v>
      </c>
      <c r="J608" s="9" t="s">
        <v>11</v>
      </c>
      <c r="K608" s="9" t="s">
        <v>12</v>
      </c>
      <c r="L608" s="9" t="s">
        <v>13</v>
      </c>
      <c r="M608" s="9" t="s">
        <v>14</v>
      </c>
      <c r="N608" s="9" t="s">
        <v>16</v>
      </c>
      <c r="O608" s="9" t="s">
        <v>17</v>
      </c>
      <c r="P608" s="9" t="s">
        <v>19</v>
      </c>
      <c r="Q608" s="9" t="s">
        <v>18</v>
      </c>
      <c r="R608" s="9" t="s">
        <v>85</v>
      </c>
    </row>
    <row r="609" spans="1:18" ht="20.25" customHeight="1">
      <c r="A609" s="10"/>
      <c r="B609" s="208" t="s">
        <v>209</v>
      </c>
      <c r="C609" s="11"/>
      <c r="D609" s="13"/>
      <c r="E609" s="16"/>
      <c r="F609" s="16"/>
      <c r="G609" s="138"/>
      <c r="H609" s="137"/>
      <c r="I609" s="135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1:18" ht="20.25" customHeight="1">
      <c r="A610" s="10"/>
      <c r="B610" s="209" t="s">
        <v>205</v>
      </c>
      <c r="C610" s="11"/>
      <c r="D610" s="13"/>
      <c r="E610" s="16"/>
      <c r="F610" s="16"/>
      <c r="G610" s="138"/>
      <c r="H610" s="137"/>
      <c r="I610" s="135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1:18" ht="21" customHeight="1">
      <c r="A611" s="10"/>
      <c r="B611" s="11" t="s">
        <v>89</v>
      </c>
      <c r="C611" s="11" t="s">
        <v>286</v>
      </c>
      <c r="D611" s="13">
        <v>20000</v>
      </c>
      <c r="E611" s="16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9" customHeight="1">
      <c r="A612" s="10"/>
      <c r="B612" s="11"/>
      <c r="C612" s="11"/>
      <c r="D612" s="13"/>
      <c r="E612" s="16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21" customHeight="1">
      <c r="A613" s="10"/>
      <c r="B613" s="11" t="s">
        <v>92</v>
      </c>
      <c r="C613" s="11" t="s">
        <v>287</v>
      </c>
      <c r="D613" s="13">
        <v>120000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20.25" customHeight="1">
      <c r="A614" s="10"/>
      <c r="B614" s="11"/>
      <c r="C614" s="11" t="s">
        <v>288</v>
      </c>
      <c r="D614" s="13"/>
      <c r="E614" s="1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20.25" customHeight="1">
      <c r="A615" s="10"/>
      <c r="B615" s="11"/>
      <c r="C615" s="11" t="s">
        <v>99</v>
      </c>
      <c r="D615" s="13"/>
      <c r="E615" s="16" t="s">
        <v>198</v>
      </c>
      <c r="F615" s="10" t="s">
        <v>25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9" customHeight="1">
      <c r="A616" s="10"/>
      <c r="B616" s="11"/>
      <c r="C616" s="11"/>
      <c r="D616" s="13"/>
      <c r="E616" s="16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23.25" customHeight="1">
      <c r="A617" s="10"/>
      <c r="B617" s="11" t="s">
        <v>90</v>
      </c>
      <c r="C617" s="11" t="s">
        <v>289</v>
      </c>
      <c r="D617" s="13">
        <v>5000</v>
      </c>
      <c r="E617" s="10" t="s">
        <v>26</v>
      </c>
      <c r="F617" s="10" t="s">
        <v>26</v>
      </c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21.75" customHeight="1">
      <c r="A618" s="10"/>
      <c r="B618" s="11"/>
      <c r="C618" s="11" t="s">
        <v>290</v>
      </c>
      <c r="D618" s="13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21.75" customHeight="1">
      <c r="A619" s="10"/>
      <c r="B619" s="11"/>
      <c r="C619" s="11" t="s">
        <v>291</v>
      </c>
      <c r="D619" s="13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21.75" customHeight="1">
      <c r="A620" s="10"/>
      <c r="B620" s="11"/>
      <c r="C620" s="11" t="s">
        <v>100</v>
      </c>
      <c r="D620" s="13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9" customHeight="1">
      <c r="A621" s="8"/>
      <c r="B621" s="12"/>
      <c r="C621" s="12"/>
      <c r="D621" s="14"/>
      <c r="E621" s="8"/>
      <c r="F621" s="8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9" ht="23.25">
      <c r="A622" s="35"/>
      <c r="B622" s="406"/>
      <c r="C622" s="305"/>
      <c r="D622" s="434">
        <f>SUM(D611:D617)</f>
        <v>145000</v>
      </c>
      <c r="E622" s="304"/>
      <c r="F622" s="303"/>
      <c r="G622" s="304"/>
      <c r="H622" s="304"/>
      <c r="I622" s="304"/>
      <c r="J622" s="304"/>
      <c r="K622" s="304"/>
      <c r="L622" s="304"/>
      <c r="M622" s="304"/>
      <c r="N622" s="304"/>
      <c r="O622" s="304"/>
      <c r="P622" s="304"/>
      <c r="Q622" s="304"/>
      <c r="R622" s="304"/>
      <c r="S622" s="403"/>
    </row>
    <row r="623" spans="1:19" ht="23.25">
      <c r="A623" s="35"/>
      <c r="B623" s="407"/>
      <c r="C623" s="408"/>
      <c r="D623" s="389"/>
      <c r="E623" s="304"/>
      <c r="F623" s="303"/>
      <c r="G623" s="304"/>
      <c r="H623" s="304"/>
      <c r="I623" s="304"/>
      <c r="J623" s="304"/>
      <c r="K623" s="304"/>
      <c r="L623" s="304"/>
      <c r="M623" s="304"/>
      <c r="N623" s="304"/>
      <c r="O623" s="304"/>
      <c r="P623" s="304"/>
      <c r="Q623" s="304"/>
      <c r="R623" s="304"/>
      <c r="S623" s="403"/>
    </row>
    <row r="624" spans="1:19" ht="4.5" customHeight="1">
      <c r="A624" s="35"/>
      <c r="B624" s="407"/>
      <c r="C624" s="408"/>
      <c r="D624" s="404"/>
      <c r="E624" s="304"/>
      <c r="F624" s="303"/>
      <c r="G624" s="304"/>
      <c r="H624" s="304"/>
      <c r="I624" s="304"/>
      <c r="J624" s="304"/>
      <c r="K624" s="304"/>
      <c r="L624" s="304"/>
      <c r="M624" s="304"/>
      <c r="N624" s="304"/>
      <c r="O624" s="304"/>
      <c r="P624" s="304"/>
      <c r="Q624" s="304"/>
      <c r="R624" s="304"/>
      <c r="S624" s="403"/>
    </row>
    <row r="625" spans="1:19" ht="23.25">
      <c r="A625" s="35"/>
      <c r="B625" s="407"/>
      <c r="C625" s="408"/>
      <c r="D625" s="389"/>
      <c r="E625" s="304"/>
      <c r="F625" s="303"/>
      <c r="G625" s="304"/>
      <c r="H625" s="304"/>
      <c r="I625" s="304"/>
      <c r="J625" s="304"/>
      <c r="K625" s="304"/>
      <c r="L625" s="304"/>
      <c r="M625" s="304"/>
      <c r="N625" s="304"/>
      <c r="O625" s="304"/>
      <c r="P625" s="304"/>
      <c r="Q625" s="304"/>
      <c r="R625" s="304"/>
      <c r="S625" s="403"/>
    </row>
    <row r="626" spans="1:19" ht="4.5" customHeight="1">
      <c r="A626" s="35"/>
      <c r="B626" s="407"/>
      <c r="C626" s="408"/>
      <c r="D626" s="404"/>
      <c r="E626" s="304"/>
      <c r="F626" s="303"/>
      <c r="G626" s="304"/>
      <c r="H626" s="304"/>
      <c r="I626" s="304"/>
      <c r="J626" s="304"/>
      <c r="K626" s="304"/>
      <c r="L626" s="304"/>
      <c r="M626" s="304"/>
      <c r="N626" s="304"/>
      <c r="O626" s="304"/>
      <c r="P626" s="304"/>
      <c r="Q626" s="304"/>
      <c r="R626" s="304"/>
      <c r="S626" s="403"/>
    </row>
    <row r="627" spans="1:19" ht="23.25">
      <c r="A627" s="35"/>
      <c r="B627" s="407"/>
      <c r="C627" s="408"/>
      <c r="D627" s="389"/>
      <c r="E627" s="304"/>
      <c r="F627" s="303"/>
      <c r="G627" s="304"/>
      <c r="H627" s="304"/>
      <c r="I627" s="304"/>
      <c r="J627" s="304"/>
      <c r="K627" s="304"/>
      <c r="L627" s="304"/>
      <c r="M627" s="304"/>
      <c r="N627" s="304"/>
      <c r="O627" s="304"/>
      <c r="P627" s="304"/>
      <c r="Q627" s="304"/>
      <c r="R627" s="304"/>
      <c r="S627" s="403"/>
    </row>
    <row r="628" spans="1:19" ht="4.5" customHeight="1">
      <c r="A628" s="35"/>
      <c r="B628" s="407"/>
      <c r="C628" s="408"/>
      <c r="D628" s="404"/>
      <c r="E628" s="304"/>
      <c r="F628" s="303"/>
      <c r="G628" s="304"/>
      <c r="H628" s="304"/>
      <c r="I628" s="304"/>
      <c r="J628" s="304"/>
      <c r="K628" s="304"/>
      <c r="L628" s="304"/>
      <c r="M628" s="304"/>
      <c r="N628" s="304"/>
      <c r="O628" s="304"/>
      <c r="P628" s="304"/>
      <c r="Q628" s="304"/>
      <c r="R628" s="304"/>
      <c r="S628" s="403"/>
    </row>
    <row r="629" spans="1:19" ht="23.25">
      <c r="A629" s="35"/>
      <c r="B629" s="407"/>
      <c r="C629" s="408"/>
      <c r="D629" s="389"/>
      <c r="E629" s="304"/>
      <c r="F629" s="303"/>
      <c r="G629" s="304"/>
      <c r="H629" s="304"/>
      <c r="I629" s="304"/>
      <c r="J629" s="304"/>
      <c r="K629" s="304"/>
      <c r="L629" s="304"/>
      <c r="M629" s="304"/>
      <c r="N629" s="304"/>
      <c r="O629" s="304"/>
      <c r="P629" s="304"/>
      <c r="Q629" s="304"/>
      <c r="R629" s="304"/>
      <c r="S629" s="403"/>
    </row>
    <row r="630" spans="1:19" ht="4.5" customHeight="1">
      <c r="A630" s="59"/>
      <c r="B630" s="305"/>
      <c r="C630" s="305"/>
      <c r="D630" s="409"/>
      <c r="E630" s="410"/>
      <c r="F630" s="303"/>
      <c r="G630" s="304"/>
      <c r="H630" s="304"/>
      <c r="I630" s="304"/>
      <c r="J630" s="304"/>
      <c r="K630" s="304"/>
      <c r="L630" s="304"/>
      <c r="M630" s="304"/>
      <c r="N630" s="304"/>
      <c r="O630" s="304"/>
      <c r="P630" s="304"/>
      <c r="Q630" s="304"/>
      <c r="R630" s="411"/>
      <c r="S630" s="403"/>
    </row>
    <row r="631" spans="1:19" ht="21" customHeight="1">
      <c r="A631" s="59"/>
      <c r="B631" s="407"/>
      <c r="C631" s="408"/>
      <c r="D631" s="389"/>
      <c r="E631" s="304"/>
      <c r="F631" s="303"/>
      <c r="G631" s="304"/>
      <c r="H631" s="304"/>
      <c r="I631" s="304"/>
      <c r="J631" s="304"/>
      <c r="K631" s="304"/>
      <c r="L631" s="304"/>
      <c r="M631" s="304"/>
      <c r="N631" s="304"/>
      <c r="O631" s="304"/>
      <c r="P631" s="304"/>
      <c r="Q631" s="304"/>
      <c r="R631" s="304"/>
      <c r="S631" s="403"/>
    </row>
    <row r="632" spans="1:19" ht="4.5" customHeight="1">
      <c r="A632" s="59"/>
      <c r="B632" s="305"/>
      <c r="C632" s="305"/>
      <c r="D632" s="409"/>
      <c r="E632" s="410"/>
      <c r="F632" s="303"/>
      <c r="G632" s="304"/>
      <c r="H632" s="304"/>
      <c r="I632" s="304"/>
      <c r="J632" s="304"/>
      <c r="K632" s="304"/>
      <c r="L632" s="304"/>
      <c r="M632" s="304"/>
      <c r="N632" s="304"/>
      <c r="O632" s="304"/>
      <c r="P632" s="304"/>
      <c r="Q632" s="304"/>
      <c r="R632" s="411"/>
      <c r="S632" s="403"/>
    </row>
    <row r="633" spans="1:19" ht="21" customHeight="1">
      <c r="A633" s="59"/>
      <c r="B633" s="407"/>
      <c r="C633" s="408"/>
      <c r="D633" s="389"/>
      <c r="E633" s="304"/>
      <c r="F633" s="303"/>
      <c r="G633" s="304"/>
      <c r="H633" s="304"/>
      <c r="I633" s="304"/>
      <c r="J633" s="304"/>
      <c r="K633" s="304"/>
      <c r="L633" s="304"/>
      <c r="M633" s="304"/>
      <c r="N633" s="304"/>
      <c r="O633" s="304"/>
      <c r="P633" s="304"/>
      <c r="Q633" s="304"/>
      <c r="R633" s="304"/>
      <c r="S633" s="403"/>
    </row>
    <row r="634" spans="1:19" ht="3.75" customHeight="1">
      <c r="A634" s="59"/>
      <c r="B634" s="305"/>
      <c r="C634" s="305"/>
      <c r="D634" s="409"/>
      <c r="E634" s="410"/>
      <c r="F634" s="303"/>
      <c r="G634" s="304"/>
      <c r="H634" s="304"/>
      <c r="I634" s="304"/>
      <c r="J634" s="304"/>
      <c r="K634" s="304"/>
      <c r="L634" s="304"/>
      <c r="M634" s="304"/>
      <c r="N634" s="304"/>
      <c r="O634" s="304"/>
      <c r="P634" s="304"/>
      <c r="Q634" s="304"/>
      <c r="R634" s="411"/>
      <c r="S634" s="403"/>
    </row>
    <row r="635" spans="1:19" ht="21.75" customHeight="1">
      <c r="A635" s="59"/>
      <c r="B635" s="407"/>
      <c r="C635" s="408"/>
      <c r="D635" s="389"/>
      <c r="E635" s="304"/>
      <c r="F635" s="303"/>
      <c r="G635" s="304"/>
      <c r="H635" s="304"/>
      <c r="I635" s="304"/>
      <c r="J635" s="304"/>
      <c r="K635" s="304"/>
      <c r="L635" s="304"/>
      <c r="M635" s="304"/>
      <c r="N635" s="304"/>
      <c r="O635" s="304"/>
      <c r="P635" s="304"/>
      <c r="Q635" s="304"/>
      <c r="R635" s="304"/>
      <c r="S635" s="403"/>
    </row>
    <row r="636" spans="1:19" ht="4.5" customHeight="1">
      <c r="A636" s="59"/>
      <c r="B636" s="305"/>
      <c r="C636" s="305"/>
      <c r="D636" s="409"/>
      <c r="E636" s="410"/>
      <c r="F636" s="303"/>
      <c r="G636" s="304"/>
      <c r="H636" s="304"/>
      <c r="I636" s="304"/>
      <c r="J636" s="304"/>
      <c r="K636" s="304"/>
      <c r="L636" s="304"/>
      <c r="M636" s="304"/>
      <c r="N636" s="304"/>
      <c r="O636" s="304"/>
      <c r="P636" s="304"/>
      <c r="Q636" s="454"/>
      <c r="R636" s="454"/>
      <c r="S636" s="403"/>
    </row>
    <row r="637" spans="1:19" ht="22.5" customHeight="1">
      <c r="A637" s="59"/>
      <c r="B637" s="407"/>
      <c r="C637" s="408"/>
      <c r="D637" s="389"/>
      <c r="E637" s="304"/>
      <c r="F637" s="303"/>
      <c r="G637" s="304"/>
      <c r="H637" s="304"/>
      <c r="I637" s="304"/>
      <c r="J637" s="304"/>
      <c r="K637" s="304"/>
      <c r="L637" s="304"/>
      <c r="M637" s="304"/>
      <c r="N637" s="304"/>
      <c r="O637" s="304"/>
      <c r="P637" s="304"/>
      <c r="Q637" s="304"/>
      <c r="R637" s="304"/>
      <c r="S637" s="403"/>
    </row>
    <row r="638" spans="1:18" ht="22.5" customHeight="1">
      <c r="A638" s="59"/>
      <c r="B638" s="58"/>
      <c r="C638" s="58"/>
      <c r="D638" s="412"/>
      <c r="E638" s="69"/>
      <c r="F638" s="59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1"/>
      <c r="R638" s="361"/>
    </row>
    <row r="639" spans="1:19" ht="22.5" customHeight="1">
      <c r="A639" s="59"/>
      <c r="B639" s="58"/>
      <c r="C639" s="58"/>
      <c r="D639" s="380">
        <f>SUM(D611:D637)</f>
        <v>290000</v>
      </c>
      <c r="E639" s="69"/>
      <c r="F639" s="59"/>
      <c r="G639" s="36"/>
      <c r="H639" s="36"/>
      <c r="I639" s="36"/>
      <c r="J639" s="36"/>
      <c r="K639" s="36"/>
      <c r="L639" s="36"/>
      <c r="M639" s="36"/>
      <c r="N639" s="36"/>
      <c r="O639" s="36"/>
      <c r="Q639" s="449">
        <v>35</v>
      </c>
      <c r="R639" s="449"/>
      <c r="S639" s="376"/>
    </row>
    <row r="640" spans="1:19" ht="22.5" customHeight="1">
      <c r="A640" s="59"/>
      <c r="B640" s="58"/>
      <c r="C640" s="58"/>
      <c r="D640" s="380"/>
      <c r="E640" s="69"/>
      <c r="F640" s="59"/>
      <c r="G640" s="36"/>
      <c r="H640" s="36"/>
      <c r="I640" s="36"/>
      <c r="J640" s="36"/>
      <c r="K640" s="36"/>
      <c r="L640" s="36"/>
      <c r="M640" s="36"/>
      <c r="N640" s="36"/>
      <c r="O640" s="36"/>
      <c r="Q640" s="361"/>
      <c r="R640" s="361"/>
      <c r="S640" s="376"/>
    </row>
    <row r="641" spans="1:19" ht="22.5" customHeight="1">
      <c r="A641" s="3" t="s">
        <v>22</v>
      </c>
      <c r="B641" s="452" t="s">
        <v>3</v>
      </c>
      <c r="C641" s="7" t="s">
        <v>4</v>
      </c>
      <c r="D641" s="452" t="s">
        <v>6</v>
      </c>
      <c r="E641" s="3" t="s">
        <v>24</v>
      </c>
      <c r="F641" s="7" t="s">
        <v>15</v>
      </c>
      <c r="G641" s="446" t="s">
        <v>388</v>
      </c>
      <c r="H641" s="447"/>
      <c r="I641" s="448"/>
      <c r="J641" s="446" t="s">
        <v>550</v>
      </c>
      <c r="K641" s="447"/>
      <c r="L641" s="447"/>
      <c r="M641" s="447"/>
      <c r="N641" s="447"/>
      <c r="O641" s="447"/>
      <c r="P641" s="447"/>
      <c r="Q641" s="447"/>
      <c r="R641" s="448"/>
      <c r="S641" s="376"/>
    </row>
    <row r="642" spans="1:19" ht="22.5" customHeight="1">
      <c r="A642" s="4" t="s">
        <v>23</v>
      </c>
      <c r="B642" s="453"/>
      <c r="C642" s="8" t="s">
        <v>5</v>
      </c>
      <c r="D642" s="453"/>
      <c r="E642" s="4" t="s">
        <v>7</v>
      </c>
      <c r="F642" s="8" t="s">
        <v>7</v>
      </c>
      <c r="G642" s="9" t="s">
        <v>8</v>
      </c>
      <c r="H642" s="9" t="s">
        <v>9</v>
      </c>
      <c r="I642" s="9" t="s">
        <v>10</v>
      </c>
      <c r="J642" s="9" t="s">
        <v>11</v>
      </c>
      <c r="K642" s="9" t="s">
        <v>12</v>
      </c>
      <c r="L642" s="9" t="s">
        <v>13</v>
      </c>
      <c r="M642" s="9" t="s">
        <v>14</v>
      </c>
      <c r="N642" s="9" t="s">
        <v>16</v>
      </c>
      <c r="O642" s="9" t="s">
        <v>17</v>
      </c>
      <c r="P642" s="9" t="s">
        <v>19</v>
      </c>
      <c r="Q642" s="9" t="s">
        <v>18</v>
      </c>
      <c r="R642" s="9" t="s">
        <v>85</v>
      </c>
      <c r="S642" s="376"/>
    </row>
    <row r="643" spans="1:19" ht="22.5" customHeight="1">
      <c r="A643" s="10"/>
      <c r="B643" s="207" t="s">
        <v>206</v>
      </c>
      <c r="C643" s="90"/>
      <c r="D643" s="13"/>
      <c r="E643" s="55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376"/>
    </row>
    <row r="644" spans="1:19" ht="22.5" customHeight="1">
      <c r="A644" s="10"/>
      <c r="B644" s="210" t="s">
        <v>692</v>
      </c>
      <c r="C644" s="89"/>
      <c r="D644" s="15"/>
      <c r="E644" s="55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376"/>
    </row>
    <row r="645" spans="1:19" ht="22.5" customHeight="1">
      <c r="A645" s="10"/>
      <c r="B645" s="89" t="s">
        <v>667</v>
      </c>
      <c r="C645" s="362" t="s">
        <v>409</v>
      </c>
      <c r="D645" s="250">
        <v>100000</v>
      </c>
      <c r="E645" s="16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376"/>
    </row>
    <row r="646" spans="1:19" ht="8.25" customHeight="1">
      <c r="A646" s="10"/>
      <c r="B646" s="309"/>
      <c r="C646" s="309"/>
      <c r="D646" s="142"/>
      <c r="E646" s="16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376"/>
    </row>
    <row r="647" spans="1:19" ht="22.5" customHeight="1">
      <c r="A647" s="135"/>
      <c r="B647" s="89" t="s">
        <v>668</v>
      </c>
      <c r="C647" s="310" t="s">
        <v>669</v>
      </c>
      <c r="D647" s="250">
        <v>10000</v>
      </c>
      <c r="E647" s="16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376"/>
    </row>
    <row r="648" spans="1:19" ht="8.25" customHeight="1">
      <c r="A648" s="135"/>
      <c r="B648" s="89"/>
      <c r="C648" s="89"/>
      <c r="D648" s="15"/>
      <c r="E648" s="109"/>
      <c r="F648" s="13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376"/>
    </row>
    <row r="649" spans="1:19" ht="22.5" customHeight="1">
      <c r="A649" s="135"/>
      <c r="B649" s="89" t="s">
        <v>670</v>
      </c>
      <c r="C649" s="362" t="s">
        <v>676</v>
      </c>
      <c r="D649" s="250">
        <v>44000</v>
      </c>
      <c r="E649" s="61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376"/>
    </row>
    <row r="650" spans="1:19" ht="8.25" customHeight="1">
      <c r="A650" s="135"/>
      <c r="B650" s="193"/>
      <c r="C650" s="193"/>
      <c r="D650" s="15"/>
      <c r="E650" s="109"/>
      <c r="F650" s="13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376"/>
    </row>
    <row r="651" spans="1:19" ht="22.5" customHeight="1">
      <c r="A651" s="135"/>
      <c r="B651" s="89" t="s">
        <v>671</v>
      </c>
      <c r="C651" s="362" t="s">
        <v>677</v>
      </c>
      <c r="D651" s="250">
        <v>10000</v>
      </c>
      <c r="E651" s="16"/>
      <c r="F651" s="10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376"/>
    </row>
    <row r="652" spans="1:19" ht="8.25" customHeight="1">
      <c r="A652" s="135"/>
      <c r="B652" s="89"/>
      <c r="C652" s="89"/>
      <c r="D652" s="15"/>
      <c r="E652" s="109"/>
      <c r="F652" s="135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376"/>
    </row>
    <row r="653" spans="1:19" ht="22.5" customHeight="1">
      <c r="A653" s="135"/>
      <c r="B653" s="89" t="s">
        <v>672</v>
      </c>
      <c r="C653" s="362" t="s">
        <v>678</v>
      </c>
      <c r="D653" s="250">
        <v>3500</v>
      </c>
      <c r="E653" s="36"/>
      <c r="F653" s="195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376"/>
    </row>
    <row r="654" spans="1:19" ht="8.25" customHeight="1">
      <c r="A654" s="135"/>
      <c r="B654" s="89"/>
      <c r="C654" s="5"/>
      <c r="D654" s="250"/>
      <c r="E654" s="16"/>
      <c r="F654" s="10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376"/>
    </row>
    <row r="655" spans="1:19" ht="22.5" customHeight="1">
      <c r="A655" s="135"/>
      <c r="B655" s="89" t="s">
        <v>673</v>
      </c>
      <c r="C655" s="310" t="s">
        <v>679</v>
      </c>
      <c r="D655" s="250">
        <v>2500</v>
      </c>
      <c r="E655" s="194"/>
      <c r="F655" s="195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376"/>
    </row>
    <row r="656" spans="1:19" ht="8.25" customHeight="1">
      <c r="A656" s="135"/>
      <c r="B656" s="89"/>
      <c r="C656" s="89"/>
      <c r="D656" s="250"/>
      <c r="E656" s="109"/>
      <c r="F656" s="135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376"/>
    </row>
    <row r="657" spans="1:19" ht="22.5" customHeight="1">
      <c r="A657" s="139"/>
      <c r="B657" s="89" t="s">
        <v>674</v>
      </c>
      <c r="C657" s="310" t="s">
        <v>680</v>
      </c>
      <c r="D657" s="250">
        <v>2500</v>
      </c>
      <c r="E657" s="194" t="s">
        <v>46</v>
      </c>
      <c r="F657" s="195" t="s">
        <v>31</v>
      </c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376"/>
    </row>
    <row r="658" spans="1:19" ht="8.25" customHeight="1">
      <c r="A658" s="139"/>
      <c r="B658" s="89"/>
      <c r="C658" s="89"/>
      <c r="D658" s="15"/>
      <c r="E658" s="109"/>
      <c r="F658" s="135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376"/>
    </row>
    <row r="659" spans="1:19" ht="22.5" customHeight="1">
      <c r="A659" s="10"/>
      <c r="B659" s="89" t="s">
        <v>675</v>
      </c>
      <c r="C659" s="310" t="s">
        <v>681</v>
      </c>
      <c r="D659" s="250">
        <v>22000</v>
      </c>
      <c r="E659" s="344" t="s">
        <v>29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376"/>
    </row>
    <row r="660" spans="1:19" ht="8.25" customHeight="1">
      <c r="A660" s="10"/>
      <c r="B660" s="89"/>
      <c r="C660" s="89"/>
      <c r="D660" s="250"/>
      <c r="E660" s="228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376"/>
    </row>
    <row r="661" spans="1:19" ht="22.5" customHeight="1">
      <c r="A661" s="135"/>
      <c r="B661" s="89" t="s">
        <v>411</v>
      </c>
      <c r="C661" s="310" t="s">
        <v>682</v>
      </c>
      <c r="D661" s="250">
        <v>40000</v>
      </c>
      <c r="E661" s="109"/>
      <c r="F661" s="135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376"/>
    </row>
    <row r="662" spans="1:19" ht="8.25" customHeight="1">
      <c r="A662" s="135"/>
      <c r="C662" s="5"/>
      <c r="E662" s="16"/>
      <c r="F662" s="10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376"/>
    </row>
    <row r="663" spans="1:19" ht="22.5" customHeight="1">
      <c r="A663" s="135"/>
      <c r="B663" s="89" t="s">
        <v>683</v>
      </c>
      <c r="C663" s="310" t="s">
        <v>682</v>
      </c>
      <c r="D663" s="250">
        <v>13000</v>
      </c>
      <c r="E663" s="16"/>
      <c r="F663" s="10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376"/>
    </row>
    <row r="664" spans="1:19" ht="8.25" customHeight="1">
      <c r="A664" s="135"/>
      <c r="B664" s="405"/>
      <c r="C664" s="5"/>
      <c r="D664" s="250"/>
      <c r="E664" s="16"/>
      <c r="F664" s="10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376"/>
    </row>
    <row r="665" spans="1:19" ht="22.5" customHeight="1">
      <c r="A665" s="135"/>
      <c r="B665" s="89" t="s">
        <v>684</v>
      </c>
      <c r="C665" s="310" t="s">
        <v>654</v>
      </c>
      <c r="D665" s="250">
        <v>7000</v>
      </c>
      <c r="E665" s="16"/>
      <c r="F665" s="10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376"/>
    </row>
    <row r="666" spans="1:19" ht="8.25" customHeight="1">
      <c r="A666" s="135"/>
      <c r="B666" s="405"/>
      <c r="C666" s="89"/>
      <c r="D666" s="250"/>
      <c r="E666" s="16"/>
      <c r="F666" s="10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376"/>
    </row>
    <row r="667" spans="1:19" ht="23.25" customHeight="1">
      <c r="A667" s="135"/>
      <c r="B667" s="89" t="s">
        <v>685</v>
      </c>
      <c r="C667" s="310" t="s">
        <v>682</v>
      </c>
      <c r="D667" s="250">
        <v>25000</v>
      </c>
      <c r="E667" s="16"/>
      <c r="F667" s="10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376"/>
    </row>
    <row r="668" spans="1:19" ht="9" customHeight="1">
      <c r="A668" s="135"/>
      <c r="B668" s="405"/>
      <c r="C668" s="89"/>
      <c r="D668" s="15"/>
      <c r="E668" s="16"/>
      <c r="F668" s="10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376"/>
    </row>
    <row r="669" spans="1:19" ht="22.5" customHeight="1">
      <c r="A669" s="135"/>
      <c r="B669" s="89" t="s">
        <v>686</v>
      </c>
      <c r="C669" s="310" t="s">
        <v>687</v>
      </c>
      <c r="D669" s="250">
        <v>1214000</v>
      </c>
      <c r="E669" s="16"/>
      <c r="F669" s="10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376"/>
    </row>
    <row r="670" spans="1:19" ht="8.25" customHeight="1">
      <c r="A670" s="135"/>
      <c r="B670" s="405"/>
      <c r="C670" s="89"/>
      <c r="D670" s="250"/>
      <c r="E670" s="16"/>
      <c r="F670" s="10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376"/>
    </row>
    <row r="671" spans="1:19" ht="22.5" customHeight="1">
      <c r="A671" s="311"/>
      <c r="B671" s="76"/>
      <c r="C671" s="76"/>
      <c r="D671" s="266"/>
      <c r="E671" s="290"/>
      <c r="F671" s="74"/>
      <c r="G671" s="312"/>
      <c r="H671" s="312"/>
      <c r="I671" s="312"/>
      <c r="J671" s="312"/>
      <c r="K671" s="312"/>
      <c r="L671" s="312"/>
      <c r="M671" s="312"/>
      <c r="N671" s="312"/>
      <c r="O671" s="312"/>
      <c r="P671" s="312"/>
      <c r="Q671" s="413"/>
      <c r="R671" s="413"/>
      <c r="S671" s="376"/>
    </row>
    <row r="672" spans="1:19" ht="22.5" customHeight="1">
      <c r="A672" s="167"/>
      <c r="B672" s="37"/>
      <c r="C672" s="37"/>
      <c r="D672" s="438">
        <f>SUM(D645:D669)</f>
        <v>1493500</v>
      </c>
      <c r="E672" s="169"/>
      <c r="F672" s="35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449">
        <v>36</v>
      </c>
      <c r="R672" s="449"/>
      <c r="S672" s="376"/>
    </row>
    <row r="673" spans="1:19" ht="22.5" customHeight="1">
      <c r="A673" s="3" t="s">
        <v>22</v>
      </c>
      <c r="B673" s="452" t="s">
        <v>3</v>
      </c>
      <c r="C673" s="7" t="s">
        <v>4</v>
      </c>
      <c r="D673" s="452" t="s">
        <v>6</v>
      </c>
      <c r="E673" s="3" t="s">
        <v>24</v>
      </c>
      <c r="F673" s="7" t="s">
        <v>15</v>
      </c>
      <c r="G673" s="446" t="s">
        <v>388</v>
      </c>
      <c r="H673" s="447"/>
      <c r="I673" s="448"/>
      <c r="J673" s="446" t="s">
        <v>550</v>
      </c>
      <c r="K673" s="447"/>
      <c r="L673" s="447"/>
      <c r="M673" s="447"/>
      <c r="N673" s="447"/>
      <c r="O673" s="447"/>
      <c r="P673" s="447"/>
      <c r="Q673" s="447"/>
      <c r="R673" s="448"/>
      <c r="S673" s="376"/>
    </row>
    <row r="674" spans="1:19" ht="22.5" customHeight="1">
      <c r="A674" s="4" t="s">
        <v>23</v>
      </c>
      <c r="B674" s="453"/>
      <c r="C674" s="8" t="s">
        <v>5</v>
      </c>
      <c r="D674" s="453"/>
      <c r="E674" s="4" t="s">
        <v>7</v>
      </c>
      <c r="F674" s="8" t="s">
        <v>7</v>
      </c>
      <c r="G674" s="9" t="s">
        <v>8</v>
      </c>
      <c r="H674" s="9" t="s">
        <v>9</v>
      </c>
      <c r="I674" s="9" t="s">
        <v>10</v>
      </c>
      <c r="J674" s="9" t="s">
        <v>11</v>
      </c>
      <c r="K674" s="9" t="s">
        <v>12</v>
      </c>
      <c r="L674" s="9" t="s">
        <v>13</v>
      </c>
      <c r="M674" s="9" t="s">
        <v>14</v>
      </c>
      <c r="N674" s="9" t="s">
        <v>16</v>
      </c>
      <c r="O674" s="9" t="s">
        <v>17</v>
      </c>
      <c r="P674" s="9" t="s">
        <v>19</v>
      </c>
      <c r="Q674" s="9" t="s">
        <v>18</v>
      </c>
      <c r="R674" s="9" t="s">
        <v>85</v>
      </c>
      <c r="S674" s="376"/>
    </row>
    <row r="675" spans="1:19" ht="22.5" customHeight="1">
      <c r="A675" s="7"/>
      <c r="B675" s="213" t="s">
        <v>81</v>
      </c>
      <c r="C675" s="178"/>
      <c r="D675" s="183"/>
      <c r="E675" s="214"/>
      <c r="F675" s="214"/>
      <c r="G675" s="189"/>
      <c r="H675" s="188"/>
      <c r="I675" s="215"/>
      <c r="J675" s="181"/>
      <c r="K675" s="181"/>
      <c r="L675" s="181"/>
      <c r="M675" s="181"/>
      <c r="N675" s="181"/>
      <c r="O675" s="181"/>
      <c r="P675" s="181"/>
      <c r="Q675" s="181"/>
      <c r="R675" s="181"/>
      <c r="S675" s="376"/>
    </row>
    <row r="676" spans="1:19" ht="22.5" customHeight="1">
      <c r="A676" s="10"/>
      <c r="B676" s="210" t="s">
        <v>692</v>
      </c>
      <c r="C676" s="11"/>
      <c r="D676" s="13"/>
      <c r="E676" s="16"/>
      <c r="F676" s="16"/>
      <c r="G676" s="138"/>
      <c r="H676" s="137"/>
      <c r="I676" s="135"/>
      <c r="J676" s="112"/>
      <c r="K676" s="112"/>
      <c r="L676" s="112"/>
      <c r="M676" s="112"/>
      <c r="N676" s="112"/>
      <c r="O676" s="112"/>
      <c r="P676" s="112"/>
      <c r="Q676" s="112"/>
      <c r="R676" s="112"/>
      <c r="S676" s="376"/>
    </row>
    <row r="677" spans="1:19" ht="22.5" customHeight="1">
      <c r="A677" s="10"/>
      <c r="B677" s="89" t="s">
        <v>674</v>
      </c>
      <c r="C677" s="310" t="s">
        <v>680</v>
      </c>
      <c r="D677" s="250">
        <v>2500</v>
      </c>
      <c r="E677" s="16"/>
      <c r="F677" s="10" t="s">
        <v>81</v>
      </c>
      <c r="G677" s="138"/>
      <c r="H677" s="137"/>
      <c r="I677" s="135"/>
      <c r="J677" s="112"/>
      <c r="K677" s="112"/>
      <c r="L677" s="112"/>
      <c r="M677" s="112"/>
      <c r="N677" s="112"/>
      <c r="O677" s="112"/>
      <c r="P677" s="112"/>
      <c r="Q677" s="112"/>
      <c r="R677" s="112"/>
      <c r="S677" s="376"/>
    </row>
    <row r="678" spans="1:19" ht="22.5" customHeight="1">
      <c r="A678" s="10"/>
      <c r="B678" s="11"/>
      <c r="C678" s="11"/>
      <c r="D678" s="13"/>
      <c r="E678" s="16"/>
      <c r="F678" s="16"/>
      <c r="G678" s="138"/>
      <c r="H678" s="137"/>
      <c r="I678" s="135"/>
      <c r="J678" s="112"/>
      <c r="K678" s="112"/>
      <c r="L678" s="112"/>
      <c r="M678" s="112"/>
      <c r="N678" s="112"/>
      <c r="O678" s="112"/>
      <c r="P678" s="112"/>
      <c r="Q678" s="112"/>
      <c r="R678" s="112"/>
      <c r="S678" s="376"/>
    </row>
    <row r="679" spans="1:19" ht="22.5" customHeight="1">
      <c r="A679" s="10"/>
      <c r="B679" s="208" t="s">
        <v>207</v>
      </c>
      <c r="C679" s="11"/>
      <c r="D679" s="13"/>
      <c r="E679" s="16"/>
      <c r="F679" s="16"/>
      <c r="G679" s="138"/>
      <c r="H679" s="137"/>
      <c r="I679" s="135"/>
      <c r="J679" s="112"/>
      <c r="K679" s="112"/>
      <c r="L679" s="112"/>
      <c r="M679" s="112"/>
      <c r="N679" s="112"/>
      <c r="O679" s="112"/>
      <c r="P679" s="112"/>
      <c r="Q679" s="112"/>
      <c r="R679" s="112"/>
      <c r="S679" s="376"/>
    </row>
    <row r="680" spans="1:19" ht="22.5" customHeight="1">
      <c r="A680" s="10"/>
      <c r="B680" s="210" t="s">
        <v>692</v>
      </c>
      <c r="C680" s="5"/>
      <c r="E680" s="194" t="s">
        <v>46</v>
      </c>
      <c r="F680" s="10" t="s">
        <v>82</v>
      </c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5"/>
      <c r="S680" s="376"/>
    </row>
    <row r="681" spans="1:19" ht="22.5" customHeight="1">
      <c r="A681" s="10"/>
      <c r="B681" s="11" t="s">
        <v>688</v>
      </c>
      <c r="C681" s="310" t="s">
        <v>682</v>
      </c>
      <c r="D681" s="250">
        <v>26000</v>
      </c>
      <c r="E681" s="194" t="s">
        <v>29</v>
      </c>
      <c r="F681" s="10" t="s">
        <v>28</v>
      </c>
      <c r="G681" s="112"/>
      <c r="H681" s="141"/>
      <c r="I681" s="112"/>
      <c r="J681" s="141"/>
      <c r="K681" s="112"/>
      <c r="L681" s="141"/>
      <c r="M681" s="112"/>
      <c r="N681" s="112"/>
      <c r="O681" s="112"/>
      <c r="P681" s="112"/>
      <c r="Q681" s="112"/>
      <c r="R681" s="112"/>
      <c r="S681" s="376"/>
    </row>
    <row r="682" spans="1:19" ht="22.5" customHeight="1">
      <c r="A682" s="10"/>
      <c r="C682" s="5"/>
      <c r="E682" s="16"/>
      <c r="F682" s="10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376"/>
    </row>
    <row r="683" spans="1:19" ht="22.5" customHeight="1">
      <c r="A683" s="10"/>
      <c r="B683" s="208" t="s">
        <v>195</v>
      </c>
      <c r="C683" s="11"/>
      <c r="D683" s="157"/>
      <c r="E683" s="16"/>
      <c r="F683" s="10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376"/>
    </row>
    <row r="684" spans="1:19" ht="22.5" customHeight="1">
      <c r="A684" s="10"/>
      <c r="B684" s="210" t="s">
        <v>692</v>
      </c>
      <c r="C684" s="5"/>
      <c r="E684" s="16"/>
      <c r="F684" s="10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376"/>
    </row>
    <row r="685" spans="1:19" ht="22.5" customHeight="1">
      <c r="A685" s="10"/>
      <c r="B685" s="11" t="s">
        <v>689</v>
      </c>
      <c r="C685" s="310" t="s">
        <v>682</v>
      </c>
      <c r="D685" s="250">
        <v>25000</v>
      </c>
      <c r="E685" s="194"/>
      <c r="F685" s="10" t="s">
        <v>25</v>
      </c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376"/>
    </row>
    <row r="686" spans="1:19" ht="22.5" customHeight="1">
      <c r="A686" s="144"/>
      <c r="B686" s="11"/>
      <c r="C686" s="11"/>
      <c r="D686" s="250"/>
      <c r="E686" s="194"/>
      <c r="F686" s="10" t="s">
        <v>42</v>
      </c>
      <c r="G686" s="112"/>
      <c r="H686" s="141"/>
      <c r="I686" s="112"/>
      <c r="J686" s="141"/>
      <c r="K686" s="112"/>
      <c r="L686" s="141"/>
      <c r="M686" s="112"/>
      <c r="N686" s="112"/>
      <c r="O686" s="112"/>
      <c r="P686" s="112"/>
      <c r="Q686" s="112"/>
      <c r="R686" s="112"/>
      <c r="S686" s="376"/>
    </row>
    <row r="687" spans="1:19" ht="22.5" customHeight="1">
      <c r="A687" s="10"/>
      <c r="B687" s="11" t="s">
        <v>690</v>
      </c>
      <c r="C687" s="310" t="s">
        <v>691</v>
      </c>
      <c r="D687" s="250">
        <v>99500</v>
      </c>
      <c r="E687" s="194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376"/>
    </row>
    <row r="688" spans="1:19" ht="22.5" customHeight="1">
      <c r="A688" s="8"/>
      <c r="B688" s="12"/>
      <c r="C688" s="12"/>
      <c r="D688" s="414"/>
      <c r="E688" s="41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376"/>
    </row>
    <row r="689" spans="1:19" ht="22.5" customHeight="1">
      <c r="A689" s="35"/>
      <c r="B689" s="37"/>
      <c r="C689" s="37"/>
      <c r="D689" s="441">
        <f>SUM(D677:D687)</f>
        <v>153000</v>
      </c>
      <c r="E689" s="402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76"/>
    </row>
    <row r="690" spans="1:19" ht="22.5" customHeight="1">
      <c r="A690" s="35"/>
      <c r="B690" s="37"/>
      <c r="C690" s="37"/>
      <c r="D690" s="401"/>
      <c r="E690" s="402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76"/>
    </row>
    <row r="691" spans="1:19" ht="22.5" customHeight="1">
      <c r="A691" s="35"/>
      <c r="B691" s="37"/>
      <c r="C691" s="37"/>
      <c r="D691" s="401"/>
      <c r="E691" s="402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76"/>
    </row>
    <row r="692" spans="1:19" ht="22.5" customHeight="1">
      <c r="A692" s="35"/>
      <c r="B692" s="37"/>
      <c r="C692" s="37"/>
      <c r="D692" s="401"/>
      <c r="E692" s="402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76"/>
    </row>
    <row r="693" spans="1:19" ht="22.5" customHeight="1">
      <c r="A693" s="35"/>
      <c r="B693" s="37"/>
      <c r="C693" s="37"/>
      <c r="D693" s="401"/>
      <c r="E693" s="402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76"/>
    </row>
    <row r="694" spans="1:19" ht="22.5" customHeight="1">
      <c r="A694" s="35"/>
      <c r="B694" s="37"/>
      <c r="C694" s="37"/>
      <c r="D694" s="401"/>
      <c r="E694" s="402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76"/>
    </row>
    <row r="695" spans="1:19" ht="22.5" customHeight="1">
      <c r="A695" s="35"/>
      <c r="B695" s="37"/>
      <c r="C695" s="37"/>
      <c r="D695" s="401"/>
      <c r="E695" s="402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76"/>
    </row>
    <row r="696" spans="1:19" ht="22.5" customHeight="1">
      <c r="A696" s="35"/>
      <c r="B696" s="37"/>
      <c r="C696" s="37"/>
      <c r="D696" s="401"/>
      <c r="E696" s="402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76"/>
    </row>
    <row r="697" spans="1:19" ht="22.5" customHeight="1">
      <c r="A697" s="35"/>
      <c r="B697" s="37"/>
      <c r="C697" s="37"/>
      <c r="D697" s="401"/>
      <c r="E697" s="402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449">
        <v>37</v>
      </c>
      <c r="R697" s="449"/>
      <c r="S697" s="376"/>
    </row>
    <row r="698" spans="1:19" ht="22.5" customHeight="1">
      <c r="A698" s="1" t="s">
        <v>693</v>
      </c>
      <c r="S698" s="376"/>
    </row>
    <row r="699" ht="22.5" customHeight="1">
      <c r="S699" s="376"/>
    </row>
    <row r="700" spans="1:19" ht="22.5" customHeight="1">
      <c r="A700" s="3" t="s">
        <v>22</v>
      </c>
      <c r="B700" s="455" t="s">
        <v>3</v>
      </c>
      <c r="C700" s="7" t="s">
        <v>4</v>
      </c>
      <c r="D700" s="455" t="s">
        <v>6</v>
      </c>
      <c r="E700" s="3" t="s">
        <v>24</v>
      </c>
      <c r="F700" s="146" t="s">
        <v>15</v>
      </c>
      <c r="G700" s="446" t="s">
        <v>388</v>
      </c>
      <c r="H700" s="447"/>
      <c r="I700" s="448"/>
      <c r="J700" s="446" t="s">
        <v>550</v>
      </c>
      <c r="K700" s="447"/>
      <c r="L700" s="447"/>
      <c r="M700" s="447"/>
      <c r="N700" s="447"/>
      <c r="O700" s="447"/>
      <c r="P700" s="447"/>
      <c r="Q700" s="447"/>
      <c r="R700" s="448"/>
      <c r="S700" s="376"/>
    </row>
    <row r="701" spans="1:19" ht="22.5" customHeight="1">
      <c r="A701" s="4" t="s">
        <v>23</v>
      </c>
      <c r="B701" s="456"/>
      <c r="C701" s="8" t="s">
        <v>5</v>
      </c>
      <c r="D701" s="456"/>
      <c r="E701" s="4" t="s">
        <v>7</v>
      </c>
      <c r="F701" s="147" t="s">
        <v>7</v>
      </c>
      <c r="G701" s="9" t="s">
        <v>8</v>
      </c>
      <c r="H701" s="9" t="s">
        <v>9</v>
      </c>
      <c r="I701" s="9" t="s">
        <v>10</v>
      </c>
      <c r="J701" s="9" t="s">
        <v>11</v>
      </c>
      <c r="K701" s="9" t="s">
        <v>12</v>
      </c>
      <c r="L701" s="9" t="s">
        <v>13</v>
      </c>
      <c r="M701" s="9" t="s">
        <v>14</v>
      </c>
      <c r="N701" s="9" t="s">
        <v>16</v>
      </c>
      <c r="O701" s="9" t="s">
        <v>17</v>
      </c>
      <c r="P701" s="9" t="s">
        <v>19</v>
      </c>
      <c r="Q701" s="9" t="s">
        <v>18</v>
      </c>
      <c r="R701" s="9" t="s">
        <v>85</v>
      </c>
      <c r="S701" s="376"/>
    </row>
    <row r="702" spans="1:19" ht="22.5" customHeight="1">
      <c r="A702" s="57">
        <v>1</v>
      </c>
      <c r="B702" s="419" t="s">
        <v>694</v>
      </c>
      <c r="C702" s="90" t="s">
        <v>695</v>
      </c>
      <c r="D702" s="81">
        <v>100000</v>
      </c>
      <c r="E702" s="17" t="s">
        <v>32</v>
      </c>
      <c r="F702" s="195" t="s">
        <v>31</v>
      </c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376"/>
    </row>
    <row r="703" spans="1:19" ht="22.5" customHeight="1">
      <c r="A703" s="57"/>
      <c r="B703" s="11" t="s">
        <v>725</v>
      </c>
      <c r="C703" s="90" t="s">
        <v>696</v>
      </c>
      <c r="D703" s="226"/>
      <c r="E703" s="57"/>
      <c r="F703" s="60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376"/>
    </row>
    <row r="704" spans="1:19" ht="22.5" customHeight="1">
      <c r="A704" s="57"/>
      <c r="B704" s="226"/>
      <c r="C704" s="90" t="s">
        <v>697</v>
      </c>
      <c r="D704" s="226"/>
      <c r="E704" s="57"/>
      <c r="F704" s="60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376"/>
    </row>
    <row r="705" spans="1:19" ht="22.5" customHeight="1">
      <c r="A705" s="57"/>
      <c r="B705" s="226"/>
      <c r="C705" s="90" t="s">
        <v>698</v>
      </c>
      <c r="D705" s="226"/>
      <c r="E705" s="57"/>
      <c r="F705" s="60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376"/>
    </row>
    <row r="706" spans="1:19" ht="22.5" customHeight="1">
      <c r="A706" s="57"/>
      <c r="B706" s="226"/>
      <c r="C706" s="180" t="s">
        <v>699</v>
      </c>
      <c r="D706" s="226"/>
      <c r="E706" s="57"/>
      <c r="F706" s="60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376"/>
    </row>
    <row r="707" spans="1:19" ht="22.5" customHeight="1">
      <c r="A707" s="57"/>
      <c r="B707" s="226"/>
      <c r="C707" s="10"/>
      <c r="D707" s="226"/>
      <c r="E707" s="57"/>
      <c r="F707" s="60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376"/>
    </row>
    <row r="708" spans="1:19" ht="22.5" customHeight="1">
      <c r="A708" s="10">
        <v>2</v>
      </c>
      <c r="B708" s="5" t="s">
        <v>700</v>
      </c>
      <c r="C708" s="90" t="s">
        <v>701</v>
      </c>
      <c r="D708" s="81">
        <v>100000</v>
      </c>
      <c r="E708" s="16" t="s">
        <v>702</v>
      </c>
      <c r="F708" s="60" t="s">
        <v>31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376"/>
    </row>
    <row r="709" spans="1:19" ht="22.5" customHeight="1">
      <c r="A709" s="10"/>
      <c r="B709" s="5" t="s">
        <v>703</v>
      </c>
      <c r="C709" s="90" t="s">
        <v>704</v>
      </c>
      <c r="D709" s="38"/>
      <c r="E709" s="16" t="s">
        <v>705</v>
      </c>
      <c r="F709" s="6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376"/>
    </row>
    <row r="710" spans="1:19" ht="22.5" customHeight="1">
      <c r="A710" s="10"/>
      <c r="B710" s="11" t="s">
        <v>726</v>
      </c>
      <c r="C710" s="90" t="s">
        <v>706</v>
      </c>
      <c r="D710" s="38"/>
      <c r="E710" s="201"/>
      <c r="F710" s="3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105"/>
      <c r="R710" s="5"/>
      <c r="S710" s="376"/>
    </row>
    <row r="711" spans="1:19" ht="22.5" customHeight="1">
      <c r="A711" s="10"/>
      <c r="B711" s="247" t="s">
        <v>727</v>
      </c>
      <c r="C711" s="90" t="s">
        <v>707</v>
      </c>
      <c r="D711" s="38"/>
      <c r="E711" s="201"/>
      <c r="F711" s="35"/>
      <c r="G711" s="105"/>
      <c r="H711" s="105"/>
      <c r="I711" s="105"/>
      <c r="J711" s="105"/>
      <c r="K711" s="5"/>
      <c r="L711" s="105"/>
      <c r="M711" s="105"/>
      <c r="N711" s="5"/>
      <c r="O711" s="5"/>
      <c r="P711" s="5"/>
      <c r="Q711" s="105"/>
      <c r="R711" s="5"/>
      <c r="S711" s="376"/>
    </row>
    <row r="712" spans="1:19" ht="22.5" customHeight="1">
      <c r="A712" s="8"/>
      <c r="B712" s="420"/>
      <c r="C712" s="421"/>
      <c r="D712" s="422"/>
      <c r="E712" s="67"/>
      <c r="F712" s="98"/>
      <c r="G712" s="423"/>
      <c r="H712" s="423"/>
      <c r="I712" s="423"/>
      <c r="J712" s="423"/>
      <c r="K712" s="6"/>
      <c r="L712" s="423"/>
      <c r="M712" s="423"/>
      <c r="N712" s="6"/>
      <c r="O712" s="6"/>
      <c r="P712" s="6"/>
      <c r="Q712" s="423"/>
      <c r="R712" s="6"/>
      <c r="S712" s="376"/>
    </row>
    <row r="713" spans="1:19" ht="14.25" customHeight="1">
      <c r="A713" s="35"/>
      <c r="B713" s="36"/>
      <c r="C713" s="37"/>
      <c r="D713" s="380">
        <f>SUM(D702:D708)</f>
        <v>200000</v>
      </c>
      <c r="E713" s="58"/>
      <c r="F713" s="35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76"/>
    </row>
    <row r="714" spans="1:19" ht="22.5" customHeight="1">
      <c r="A714" s="1" t="s">
        <v>708</v>
      </c>
      <c r="S714" s="376"/>
    </row>
    <row r="715" ht="14.25" customHeight="1">
      <c r="S715" s="376"/>
    </row>
    <row r="716" spans="1:19" ht="22.5" customHeight="1">
      <c r="A716" s="163" t="s">
        <v>22</v>
      </c>
      <c r="B716" s="452" t="s">
        <v>3</v>
      </c>
      <c r="C716" s="74" t="s">
        <v>4</v>
      </c>
      <c r="D716" s="452" t="s">
        <v>6</v>
      </c>
      <c r="E716" s="199" t="s">
        <v>24</v>
      </c>
      <c r="F716" s="7" t="s">
        <v>15</v>
      </c>
      <c r="G716" s="447" t="s">
        <v>388</v>
      </c>
      <c r="H716" s="447"/>
      <c r="I716" s="447"/>
      <c r="J716" s="446" t="s">
        <v>550</v>
      </c>
      <c r="K716" s="447"/>
      <c r="L716" s="447"/>
      <c r="M716" s="447"/>
      <c r="N716" s="447"/>
      <c r="O716" s="447"/>
      <c r="P716" s="447"/>
      <c r="Q716" s="447"/>
      <c r="R716" s="448"/>
      <c r="S716" s="376"/>
    </row>
    <row r="717" spans="1:19" ht="22.5" customHeight="1">
      <c r="A717" s="164" t="s">
        <v>23</v>
      </c>
      <c r="B717" s="453"/>
      <c r="C717" s="98" t="s">
        <v>5</v>
      </c>
      <c r="D717" s="453"/>
      <c r="E717" s="200" t="s">
        <v>7</v>
      </c>
      <c r="F717" s="8" t="s">
        <v>7</v>
      </c>
      <c r="G717" s="424" t="s">
        <v>8</v>
      </c>
      <c r="H717" s="9" t="s">
        <v>9</v>
      </c>
      <c r="I717" s="424" t="s">
        <v>10</v>
      </c>
      <c r="J717" s="425" t="s">
        <v>11</v>
      </c>
      <c r="K717" s="9" t="s">
        <v>12</v>
      </c>
      <c r="L717" s="424" t="s">
        <v>13</v>
      </c>
      <c r="M717" s="9" t="s">
        <v>14</v>
      </c>
      <c r="N717" s="424" t="s">
        <v>16</v>
      </c>
      <c r="O717" s="9" t="s">
        <v>17</v>
      </c>
      <c r="P717" s="424" t="s">
        <v>19</v>
      </c>
      <c r="Q717" s="9" t="s">
        <v>18</v>
      </c>
      <c r="R717" s="204" t="s">
        <v>85</v>
      </c>
      <c r="S717" s="376"/>
    </row>
    <row r="718" spans="1:19" ht="22.5" customHeight="1">
      <c r="A718" s="3">
        <v>1</v>
      </c>
      <c r="B718" s="234" t="s">
        <v>709</v>
      </c>
      <c r="C718" s="227" t="s">
        <v>710</v>
      </c>
      <c r="D718" s="15">
        <v>10000</v>
      </c>
      <c r="E718" s="202" t="s">
        <v>32</v>
      </c>
      <c r="F718" s="10" t="s">
        <v>31</v>
      </c>
      <c r="G718" s="236"/>
      <c r="H718" s="238"/>
      <c r="I718" s="236"/>
      <c r="J718" s="235"/>
      <c r="K718" s="238"/>
      <c r="L718" s="236"/>
      <c r="M718" s="238"/>
      <c r="N718" s="236"/>
      <c r="O718" s="238"/>
      <c r="P718" s="236"/>
      <c r="Q718" s="238"/>
      <c r="R718" s="426"/>
      <c r="S718" s="376"/>
    </row>
    <row r="719" spans="1:19" ht="22.5" customHeight="1">
      <c r="A719" s="57"/>
      <c r="B719" s="187" t="s">
        <v>711</v>
      </c>
      <c r="C719" s="227" t="s">
        <v>712</v>
      </c>
      <c r="D719" s="15"/>
      <c r="E719" s="202"/>
      <c r="F719" s="10"/>
      <c r="G719" s="232"/>
      <c r="H719" s="46"/>
      <c r="I719" s="232"/>
      <c r="J719" s="237"/>
      <c r="K719" s="46"/>
      <c r="L719" s="232"/>
      <c r="M719" s="46"/>
      <c r="N719" s="232"/>
      <c r="O719" s="46"/>
      <c r="P719" s="232"/>
      <c r="Q719" s="46"/>
      <c r="R719" s="242"/>
      <c r="S719" s="376"/>
    </row>
    <row r="720" spans="1:19" ht="22.5" customHeight="1">
      <c r="A720" s="57"/>
      <c r="B720" s="11" t="s">
        <v>728</v>
      </c>
      <c r="C720" s="227" t="s">
        <v>713</v>
      </c>
      <c r="D720" s="15"/>
      <c r="E720" s="202"/>
      <c r="F720" s="10"/>
      <c r="G720" s="232"/>
      <c r="H720" s="46"/>
      <c r="I720" s="232"/>
      <c r="J720" s="237"/>
      <c r="K720" s="46"/>
      <c r="L720" s="232"/>
      <c r="M720" s="46"/>
      <c r="N720" s="232"/>
      <c r="O720" s="46"/>
      <c r="P720" s="232"/>
      <c r="Q720" s="46"/>
      <c r="R720" s="242"/>
      <c r="S720" s="376"/>
    </row>
    <row r="721" spans="1:19" ht="22.5" customHeight="1">
      <c r="A721" s="57"/>
      <c r="B721" s="187" t="s">
        <v>714</v>
      </c>
      <c r="C721" s="90" t="s">
        <v>715</v>
      </c>
      <c r="D721" s="57"/>
      <c r="E721" s="57"/>
      <c r="F721" s="10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376"/>
    </row>
    <row r="722" spans="1:19" ht="14.25" customHeight="1">
      <c r="A722" s="4"/>
      <c r="B722" s="427"/>
      <c r="C722" s="91"/>
      <c r="D722" s="4"/>
      <c r="E722" s="4"/>
      <c r="F722" s="8"/>
      <c r="G722" s="428"/>
      <c r="H722" s="428"/>
      <c r="I722" s="428"/>
      <c r="J722" s="428"/>
      <c r="K722" s="428"/>
      <c r="L722" s="428"/>
      <c r="M722" s="428"/>
      <c r="N722" s="428"/>
      <c r="O722" s="428"/>
      <c r="P722" s="428"/>
      <c r="Q722" s="428"/>
      <c r="R722" s="428"/>
      <c r="S722" s="376"/>
    </row>
    <row r="723" spans="1:19" ht="22.5" customHeight="1">
      <c r="A723" s="35"/>
      <c r="B723" s="36"/>
      <c r="C723" s="37"/>
      <c r="D723" s="38"/>
      <c r="E723" s="58"/>
      <c r="F723" s="35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449">
        <v>38</v>
      </c>
      <c r="R723" s="449"/>
      <c r="S723" s="376"/>
    </row>
    <row r="724" spans="1:19" ht="22.5" customHeight="1">
      <c r="A724" s="1" t="s">
        <v>716</v>
      </c>
      <c r="S724" s="376"/>
    </row>
    <row r="725" ht="22.5" customHeight="1">
      <c r="S725" s="376"/>
    </row>
    <row r="726" spans="1:19" ht="22.5" customHeight="1">
      <c r="A726" s="3" t="s">
        <v>22</v>
      </c>
      <c r="B726" s="452" t="s">
        <v>3</v>
      </c>
      <c r="C726" s="7" t="s">
        <v>4</v>
      </c>
      <c r="D726" s="452" t="s">
        <v>6</v>
      </c>
      <c r="E726" s="3" t="s">
        <v>24</v>
      </c>
      <c r="F726" s="7" t="s">
        <v>15</v>
      </c>
      <c r="G726" s="446" t="s">
        <v>388</v>
      </c>
      <c r="H726" s="447"/>
      <c r="I726" s="448"/>
      <c r="J726" s="446" t="s">
        <v>550</v>
      </c>
      <c r="K726" s="447"/>
      <c r="L726" s="447"/>
      <c r="M726" s="447"/>
      <c r="N726" s="447"/>
      <c r="O726" s="447"/>
      <c r="P726" s="447"/>
      <c r="Q726" s="447"/>
      <c r="R726" s="448"/>
      <c r="S726" s="376"/>
    </row>
    <row r="727" spans="1:19" ht="22.5" customHeight="1">
      <c r="A727" s="4" t="s">
        <v>23</v>
      </c>
      <c r="B727" s="453"/>
      <c r="C727" s="8" t="s">
        <v>5</v>
      </c>
      <c r="D727" s="453"/>
      <c r="E727" s="4" t="s">
        <v>7</v>
      </c>
      <c r="F727" s="8" t="s">
        <v>7</v>
      </c>
      <c r="G727" s="9" t="s">
        <v>8</v>
      </c>
      <c r="H727" s="9" t="s">
        <v>9</v>
      </c>
      <c r="I727" s="9" t="s">
        <v>10</v>
      </c>
      <c r="J727" s="9" t="s">
        <v>11</v>
      </c>
      <c r="K727" s="9" t="s">
        <v>12</v>
      </c>
      <c r="L727" s="9" t="s">
        <v>13</v>
      </c>
      <c r="M727" s="9" t="s">
        <v>14</v>
      </c>
      <c r="N727" s="9" t="s">
        <v>16</v>
      </c>
      <c r="O727" s="9" t="s">
        <v>17</v>
      </c>
      <c r="P727" s="9" t="s">
        <v>19</v>
      </c>
      <c r="Q727" s="424" t="s">
        <v>18</v>
      </c>
      <c r="R727" s="9" t="s">
        <v>85</v>
      </c>
      <c r="S727" s="376"/>
    </row>
    <row r="728" spans="1:19" ht="22.5" customHeight="1">
      <c r="A728" s="57">
        <v>1</v>
      </c>
      <c r="B728" s="187" t="s">
        <v>717</v>
      </c>
      <c r="C728" s="90" t="s">
        <v>718</v>
      </c>
      <c r="D728" s="15">
        <v>2000000</v>
      </c>
      <c r="E728" s="17" t="s">
        <v>32</v>
      </c>
      <c r="F728" s="60" t="s">
        <v>21</v>
      </c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232"/>
      <c r="R728" s="238"/>
      <c r="S728" s="376"/>
    </row>
    <row r="729" spans="1:19" ht="22.5" customHeight="1">
      <c r="A729" s="57"/>
      <c r="B729" s="89" t="s">
        <v>724</v>
      </c>
      <c r="C729" s="90" t="s">
        <v>719</v>
      </c>
      <c r="D729" s="13"/>
      <c r="E729" s="16"/>
      <c r="F729" s="60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232"/>
      <c r="R729" s="46"/>
      <c r="S729" s="376"/>
    </row>
    <row r="730" spans="1:19" ht="22.5" customHeight="1">
      <c r="A730" s="57"/>
      <c r="B730" s="187"/>
      <c r="C730" s="10"/>
      <c r="D730" s="57"/>
      <c r="E730" s="57"/>
      <c r="F730" s="60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232"/>
      <c r="R730" s="46"/>
      <c r="S730" s="376"/>
    </row>
    <row r="731" spans="1:19" ht="22.5" customHeight="1">
      <c r="A731" s="10">
        <v>2</v>
      </c>
      <c r="B731" s="131" t="s">
        <v>720</v>
      </c>
      <c r="C731" s="90" t="s">
        <v>721</v>
      </c>
      <c r="D731" s="15">
        <v>20000</v>
      </c>
      <c r="E731" s="16" t="s">
        <v>46</v>
      </c>
      <c r="F731" s="60" t="s">
        <v>31</v>
      </c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36"/>
      <c r="R731" s="5"/>
      <c r="S731" s="376"/>
    </row>
    <row r="732" spans="1:19" ht="22.5" customHeight="1">
      <c r="A732" s="10"/>
      <c r="B732" s="131" t="s">
        <v>722</v>
      </c>
      <c r="C732" s="90" t="s">
        <v>723</v>
      </c>
      <c r="D732" s="13"/>
      <c r="E732" s="16" t="s">
        <v>29</v>
      </c>
      <c r="F732" s="6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36"/>
      <c r="R732" s="5"/>
      <c r="S732" s="376"/>
    </row>
    <row r="733" spans="1:19" ht="22.5" customHeight="1">
      <c r="A733" s="10"/>
      <c r="B733" s="89" t="s">
        <v>729</v>
      </c>
      <c r="C733" s="90"/>
      <c r="D733" s="13"/>
      <c r="E733" s="16"/>
      <c r="F733" s="6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36"/>
      <c r="R733" s="5"/>
      <c r="S733" s="376"/>
    </row>
    <row r="734" spans="1:19" ht="22.5" customHeight="1">
      <c r="A734" s="10"/>
      <c r="B734" s="247" t="s">
        <v>730</v>
      </c>
      <c r="C734" s="90"/>
      <c r="D734" s="13"/>
      <c r="E734" s="16"/>
      <c r="F734" s="6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36"/>
      <c r="R734" s="5"/>
      <c r="S734" s="376"/>
    </row>
    <row r="735" spans="1:19" ht="22.5" customHeight="1">
      <c r="A735" s="5"/>
      <c r="B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376"/>
    </row>
    <row r="736" spans="1:19" ht="22.5" customHeight="1">
      <c r="A736" s="74"/>
      <c r="B736" s="429"/>
      <c r="C736" s="92"/>
      <c r="D736" s="431">
        <f>SUM(D728:D731)</f>
        <v>2020000</v>
      </c>
      <c r="E736" s="290"/>
      <c r="F736" s="74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376"/>
    </row>
    <row r="737" spans="1:19" ht="22.5" customHeight="1">
      <c r="A737" s="35"/>
      <c r="B737" s="430"/>
      <c r="C737" s="93"/>
      <c r="D737" s="38"/>
      <c r="E737" s="169"/>
      <c r="F737" s="35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76"/>
    </row>
    <row r="738" spans="1:19" ht="22.5" customHeight="1">
      <c r="A738" s="35"/>
      <c r="B738" s="323"/>
      <c r="C738" s="93"/>
      <c r="D738" s="38"/>
      <c r="E738" s="169"/>
      <c r="F738" s="35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76"/>
    </row>
    <row r="739" spans="1:19" ht="22.5" customHeight="1">
      <c r="A739" s="35"/>
      <c r="B739" s="264"/>
      <c r="C739" s="93"/>
      <c r="D739" s="38"/>
      <c r="E739" s="169"/>
      <c r="F739" s="35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76"/>
    </row>
    <row r="740" spans="1:19" ht="22.5" customHeight="1">
      <c r="A740" s="35"/>
      <c r="B740" s="264"/>
      <c r="C740" s="93"/>
      <c r="D740" s="38"/>
      <c r="E740" s="169"/>
      <c r="F740" s="35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76"/>
    </row>
    <row r="741" spans="1:19" ht="22.5" customHeight="1">
      <c r="A741" s="35"/>
      <c r="B741" s="264"/>
      <c r="C741" s="93"/>
      <c r="D741" s="38"/>
      <c r="E741" s="169"/>
      <c r="F741" s="35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76"/>
    </row>
    <row r="742" spans="1:19" ht="22.5" customHeight="1">
      <c r="A742" s="35"/>
      <c r="B742" s="264"/>
      <c r="C742" s="93"/>
      <c r="D742" s="38"/>
      <c r="E742" s="169"/>
      <c r="F742" s="35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76"/>
    </row>
    <row r="743" spans="1:19" ht="22.5" customHeight="1">
      <c r="A743" s="35"/>
      <c r="B743" s="264"/>
      <c r="C743" s="93"/>
      <c r="D743" s="38"/>
      <c r="E743" s="169"/>
      <c r="F743" s="35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76"/>
    </row>
    <row r="744" spans="1:19" ht="22.5" customHeight="1">
      <c r="A744" s="35"/>
      <c r="B744" s="264"/>
      <c r="C744" s="93"/>
      <c r="D744" s="38"/>
      <c r="E744" s="169"/>
      <c r="F744" s="35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76"/>
    </row>
    <row r="745" spans="1:19" ht="22.5" customHeight="1">
      <c r="A745" s="35"/>
      <c r="B745" s="264"/>
      <c r="C745" s="93"/>
      <c r="D745" s="38"/>
      <c r="E745" s="169"/>
      <c r="F745" s="35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76"/>
    </row>
    <row r="746" spans="1:19" ht="22.5" customHeight="1">
      <c r="A746" s="35"/>
      <c r="B746" s="264"/>
      <c r="C746" s="93"/>
      <c r="D746" s="38"/>
      <c r="E746" s="169"/>
      <c r="F746" s="35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76"/>
    </row>
    <row r="747" spans="1:19" ht="22.5" customHeight="1">
      <c r="A747" s="35"/>
      <c r="B747" s="37"/>
      <c r="C747" s="37"/>
      <c r="D747" s="38"/>
      <c r="E747" s="85"/>
      <c r="F747" s="35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449">
        <v>39</v>
      </c>
      <c r="R747" s="449"/>
      <c r="S747" s="376"/>
    </row>
    <row r="748" spans="1:19" ht="22.5" customHeight="1">
      <c r="A748" s="35"/>
      <c r="B748" s="37"/>
      <c r="C748" s="37"/>
      <c r="D748" s="401"/>
      <c r="E748" s="402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76"/>
    </row>
    <row r="749" spans="1:18" ht="23.25">
      <c r="A749" s="35"/>
      <c r="B749" s="37"/>
      <c r="C749" s="37"/>
      <c r="D749" s="38"/>
      <c r="E749" s="85"/>
      <c r="F749" s="35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</row>
    <row r="750" spans="1:18" ht="23.25">
      <c r="A750" s="35"/>
      <c r="B750" s="37"/>
      <c r="C750" s="37"/>
      <c r="D750" s="38"/>
      <c r="E750" s="85"/>
      <c r="F750" s="35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 spans="1:18" ht="23.25">
      <c r="A751" s="35"/>
      <c r="B751" s="37"/>
      <c r="C751" s="37"/>
      <c r="D751" s="38"/>
      <c r="E751" s="85"/>
      <c r="F751" s="35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spans="1:18" ht="23.25">
      <c r="A752" s="35"/>
      <c r="B752" s="37"/>
      <c r="C752" s="37"/>
      <c r="D752" s="38"/>
      <c r="E752" s="85"/>
      <c r="F752" s="35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</row>
    <row r="753" spans="1:18" ht="23.25">
      <c r="A753" s="35"/>
      <c r="B753" s="37"/>
      <c r="C753" s="37"/>
      <c r="D753" s="38"/>
      <c r="E753" s="85"/>
      <c r="F753" s="35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 spans="1:18" ht="23.25">
      <c r="A754" s="35"/>
      <c r="B754" s="37"/>
      <c r="C754" s="37"/>
      <c r="D754" s="38"/>
      <c r="E754" s="58"/>
      <c r="F754" s="35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 spans="1:18" ht="23.25">
      <c r="A755" s="35"/>
      <c r="B755" s="37"/>
      <c r="C755" s="37"/>
      <c r="D755" s="38"/>
      <c r="E755" s="58"/>
      <c r="F755" s="35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1:18" ht="23.25">
      <c r="A756" s="35"/>
      <c r="B756" s="37"/>
      <c r="C756" s="37"/>
      <c r="D756" s="38"/>
      <c r="E756" s="58"/>
      <c r="F756" s="35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</row>
    <row r="757" spans="1:18" ht="23.25">
      <c r="A757" s="35"/>
      <c r="B757" s="36"/>
      <c r="C757" s="37"/>
      <c r="D757" s="38"/>
      <c r="E757" s="58"/>
      <c r="F757" s="35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</row>
    <row r="758" spans="1:18" ht="23.25">
      <c r="A758" s="35"/>
      <c r="B758" s="36"/>
      <c r="C758" s="37"/>
      <c r="D758" s="38"/>
      <c r="E758" s="58"/>
      <c r="F758" s="35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 spans="1:18" ht="23.25">
      <c r="A759" s="35"/>
      <c r="B759" s="36"/>
      <c r="C759" s="37"/>
      <c r="D759" s="38"/>
      <c r="E759" s="58"/>
      <c r="F759" s="35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 spans="1:18" ht="23.25">
      <c r="A760" s="35"/>
      <c r="B760" s="36"/>
      <c r="C760" s="37"/>
      <c r="D760" s="38"/>
      <c r="E760" s="58"/>
      <c r="F760" s="35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</row>
    <row r="761" spans="1:18" ht="23.25">
      <c r="A761" s="35"/>
      <c r="B761" s="36"/>
      <c r="C761" s="37"/>
      <c r="D761" s="38"/>
      <c r="E761" s="58"/>
      <c r="F761" s="35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 spans="16:18" ht="23.25">
      <c r="P762" s="34"/>
      <c r="R762" s="65"/>
    </row>
  </sheetData>
  <sheetProtection/>
  <mergeCells count="160">
    <mergeCell ref="Q723:R723"/>
    <mergeCell ref="B726:B727"/>
    <mergeCell ref="D726:D727"/>
    <mergeCell ref="G726:I726"/>
    <mergeCell ref="J726:R726"/>
    <mergeCell ref="Q747:R747"/>
    <mergeCell ref="B700:B701"/>
    <mergeCell ref="D700:D701"/>
    <mergeCell ref="G700:I700"/>
    <mergeCell ref="J700:R700"/>
    <mergeCell ref="B716:B717"/>
    <mergeCell ref="D716:D717"/>
    <mergeCell ref="G716:I716"/>
    <mergeCell ref="J716:R716"/>
    <mergeCell ref="B641:B642"/>
    <mergeCell ref="D641:D642"/>
    <mergeCell ref="G641:I641"/>
    <mergeCell ref="J641:R641"/>
    <mergeCell ref="Q672:R672"/>
    <mergeCell ref="B673:B674"/>
    <mergeCell ref="D673:D674"/>
    <mergeCell ref="G673:I673"/>
    <mergeCell ref="J673:R673"/>
    <mergeCell ref="B607:B608"/>
    <mergeCell ref="D607:D608"/>
    <mergeCell ref="G607:I607"/>
    <mergeCell ref="J607:R607"/>
    <mergeCell ref="B580:B581"/>
    <mergeCell ref="D580:D581"/>
    <mergeCell ref="G580:I580"/>
    <mergeCell ref="J580:R580"/>
    <mergeCell ref="B549:B550"/>
    <mergeCell ref="D549:D550"/>
    <mergeCell ref="G549:I549"/>
    <mergeCell ref="J549:R549"/>
    <mergeCell ref="B517:B518"/>
    <mergeCell ref="D517:D518"/>
    <mergeCell ref="G517:I517"/>
    <mergeCell ref="J517:R517"/>
    <mergeCell ref="J492:R492"/>
    <mergeCell ref="B456:B457"/>
    <mergeCell ref="D456:D457"/>
    <mergeCell ref="G456:I456"/>
    <mergeCell ref="J456:R456"/>
    <mergeCell ref="Q491:R491"/>
    <mergeCell ref="B492:B493"/>
    <mergeCell ref="D492:D493"/>
    <mergeCell ref="G492:I492"/>
    <mergeCell ref="D53:D54"/>
    <mergeCell ref="G53:I53"/>
    <mergeCell ref="J53:R53"/>
    <mergeCell ref="B176:B177"/>
    <mergeCell ref="D176:D177"/>
    <mergeCell ref="B353:B354"/>
    <mergeCell ref="D353:D354"/>
    <mergeCell ref="G353:I353"/>
    <mergeCell ref="G176:I176"/>
    <mergeCell ref="J176:R176"/>
    <mergeCell ref="A428:R428"/>
    <mergeCell ref="B378:B379"/>
    <mergeCell ref="D378:D379"/>
    <mergeCell ref="G378:I378"/>
    <mergeCell ref="J378:R378"/>
    <mergeCell ref="B368:B369"/>
    <mergeCell ref="D368:D369"/>
    <mergeCell ref="G368:I368"/>
    <mergeCell ref="J368:R368"/>
    <mergeCell ref="D402:D403"/>
    <mergeCell ref="B26:B27"/>
    <mergeCell ref="D26:D27"/>
    <mergeCell ref="G26:I26"/>
    <mergeCell ref="J101:R101"/>
    <mergeCell ref="Q173:R173"/>
    <mergeCell ref="A123:R123"/>
    <mergeCell ref="A124:R124"/>
    <mergeCell ref="J130:R130"/>
    <mergeCell ref="J26:R26"/>
    <mergeCell ref="B53:B54"/>
    <mergeCell ref="G402:I402"/>
    <mergeCell ref="J402:R402"/>
    <mergeCell ref="B200:B201"/>
    <mergeCell ref="G434:I434"/>
    <mergeCell ref="J434:R434"/>
    <mergeCell ref="J230:R230"/>
    <mergeCell ref="B274:B275"/>
    <mergeCell ref="D274:D275"/>
    <mergeCell ref="A427:R427"/>
    <mergeCell ref="A429:R429"/>
    <mergeCell ref="B434:B435"/>
    <mergeCell ref="D434:D435"/>
    <mergeCell ref="G274:I274"/>
    <mergeCell ref="A321:R321"/>
    <mergeCell ref="D230:D231"/>
    <mergeCell ref="G230:I230"/>
    <mergeCell ref="B402:B403"/>
    <mergeCell ref="J274:R274"/>
    <mergeCell ref="B230:B231"/>
    <mergeCell ref="D248:D249"/>
    <mergeCell ref="A1:R1"/>
    <mergeCell ref="A2:R2"/>
    <mergeCell ref="A3:R3"/>
    <mergeCell ref="B8:B9"/>
    <mergeCell ref="D8:D9"/>
    <mergeCell ref="G8:I8"/>
    <mergeCell ref="J8:R8"/>
    <mergeCell ref="J298:R298"/>
    <mergeCell ref="B248:B249"/>
    <mergeCell ref="J248:R248"/>
    <mergeCell ref="D200:D201"/>
    <mergeCell ref="G200:I200"/>
    <mergeCell ref="D298:D299"/>
    <mergeCell ref="J200:R200"/>
    <mergeCell ref="A223:R223"/>
    <mergeCell ref="A225:R225"/>
    <mergeCell ref="A320:R320"/>
    <mergeCell ref="G75:I75"/>
    <mergeCell ref="B101:B102"/>
    <mergeCell ref="D101:D102"/>
    <mergeCell ref="G101:I101"/>
    <mergeCell ref="G150:I150"/>
    <mergeCell ref="J150:R150"/>
    <mergeCell ref="G130:I130"/>
    <mergeCell ref="A125:R125"/>
    <mergeCell ref="G248:I248"/>
    <mergeCell ref="A322:R322"/>
    <mergeCell ref="B327:B328"/>
    <mergeCell ref="Q350:R350"/>
    <mergeCell ref="D327:D328"/>
    <mergeCell ref="G327:I327"/>
    <mergeCell ref="J327:R327"/>
    <mergeCell ref="Q319:R319"/>
    <mergeCell ref="A224:R224"/>
    <mergeCell ref="Q25:R25"/>
    <mergeCell ref="Q50:R50"/>
    <mergeCell ref="Q74:R74"/>
    <mergeCell ref="Q98:R98"/>
    <mergeCell ref="Q122:R122"/>
    <mergeCell ref="Q149:R149"/>
    <mergeCell ref="J75:R75"/>
    <mergeCell ref="G298:I298"/>
    <mergeCell ref="Q606:R606"/>
    <mergeCell ref="Q636:R636"/>
    <mergeCell ref="B75:B76"/>
    <mergeCell ref="D75:D76"/>
    <mergeCell ref="Q399:R399"/>
    <mergeCell ref="Q197:R197"/>
    <mergeCell ref="Q222:R222"/>
    <mergeCell ref="Q247:R247"/>
    <mergeCell ref="Q271:R271"/>
    <mergeCell ref="Q295:R295"/>
    <mergeCell ref="Q375:R375"/>
    <mergeCell ref="Q697:R697"/>
    <mergeCell ref="B298:B299"/>
    <mergeCell ref="Q639:R639"/>
    <mergeCell ref="Q426:R426"/>
    <mergeCell ref="Q455:R455"/>
    <mergeCell ref="J353:R353"/>
    <mergeCell ref="Q516:R516"/>
    <mergeCell ref="Q548:R548"/>
    <mergeCell ref="Q579:R579"/>
  </mergeCells>
  <printOptions horizontalCentered="1"/>
  <pageMargins left="0.17" right="0.17" top="0.46" bottom="0.1968503937007874" header="0.1968503937007874" footer="0.196850393700787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zoomScalePageLayoutView="0" workbookViewId="0" topLeftCell="A57">
      <selection activeCell="H72" sqref="H72"/>
    </sheetView>
  </sheetViews>
  <sheetFormatPr defaultColWidth="9.140625" defaultRowHeight="12.75"/>
  <cols>
    <col min="1" max="1" width="54.57421875" style="18" customWidth="1"/>
    <col min="2" max="2" width="15.421875" style="18" customWidth="1"/>
    <col min="3" max="3" width="16.8515625" style="18" customWidth="1"/>
    <col min="4" max="4" width="19.57421875" style="18" customWidth="1"/>
    <col min="5" max="5" width="17.140625" style="18" customWidth="1"/>
    <col min="6" max="6" width="17.421875" style="18" customWidth="1"/>
    <col min="7" max="7" width="9.140625" style="18" customWidth="1"/>
    <col min="8" max="8" width="13.421875" style="18" bestFit="1" customWidth="1"/>
    <col min="9" max="9" width="15.28125" style="18" customWidth="1"/>
    <col min="10" max="10" width="13.140625" style="18" bestFit="1" customWidth="1"/>
    <col min="11" max="16384" width="9.140625" style="18" customWidth="1"/>
  </cols>
  <sheetData>
    <row r="1" spans="1:6" ht="24" customHeight="1">
      <c r="A1" s="458" t="s">
        <v>47</v>
      </c>
      <c r="B1" s="458"/>
      <c r="C1" s="458"/>
      <c r="D1" s="458"/>
      <c r="E1" s="458"/>
      <c r="F1" s="458"/>
    </row>
    <row r="2" spans="1:6" ht="24" customHeight="1">
      <c r="A2" s="458" t="s">
        <v>551</v>
      </c>
      <c r="B2" s="458"/>
      <c r="C2" s="458"/>
      <c r="D2" s="458"/>
      <c r="E2" s="458"/>
      <c r="F2" s="458"/>
    </row>
    <row r="3" spans="1:6" ht="24" customHeight="1">
      <c r="A3" s="458" t="s">
        <v>1</v>
      </c>
      <c r="B3" s="458"/>
      <c r="C3" s="458"/>
      <c r="D3" s="458"/>
      <c r="E3" s="458"/>
      <c r="F3" s="458"/>
    </row>
    <row r="4" spans="1:6" ht="12" customHeight="1">
      <c r="A4" s="19"/>
      <c r="B4" s="19"/>
      <c r="C4" s="19"/>
      <c r="D4" s="19"/>
      <c r="E4" s="19"/>
      <c r="F4" s="19"/>
    </row>
    <row r="5" spans="1:6" ht="23.25">
      <c r="A5" s="459" t="s">
        <v>48</v>
      </c>
      <c r="B5" s="24" t="s">
        <v>49</v>
      </c>
      <c r="C5" s="24" t="s">
        <v>51</v>
      </c>
      <c r="D5" s="459" t="s">
        <v>53</v>
      </c>
      <c r="E5" s="24" t="s">
        <v>51</v>
      </c>
      <c r="F5" s="461" t="s">
        <v>55</v>
      </c>
    </row>
    <row r="6" spans="1:6" ht="23.25">
      <c r="A6" s="460"/>
      <c r="B6" s="25" t="s">
        <v>50</v>
      </c>
      <c r="C6" s="25" t="s">
        <v>52</v>
      </c>
      <c r="D6" s="460"/>
      <c r="E6" s="25" t="s">
        <v>54</v>
      </c>
      <c r="F6" s="462"/>
    </row>
    <row r="7" spans="1:6" ht="23.25">
      <c r="A7" s="21" t="s">
        <v>2</v>
      </c>
      <c r="B7" s="29"/>
      <c r="C7" s="20"/>
      <c r="D7" s="20"/>
      <c r="E7" s="20"/>
      <c r="F7" s="20"/>
    </row>
    <row r="8" spans="1:8" ht="23.25">
      <c r="A8" s="5" t="s">
        <v>56</v>
      </c>
      <c r="B8" s="29">
        <v>11</v>
      </c>
      <c r="C8" s="39">
        <f>SUM(B8*100/B64)</f>
        <v>17.1875</v>
      </c>
      <c r="D8" s="28">
        <v>4178000</v>
      </c>
      <c r="E8" s="39">
        <f>SUM(D8/D64)*100</f>
        <v>27.346153342671258</v>
      </c>
      <c r="F8" s="29" t="s">
        <v>29</v>
      </c>
      <c r="H8" s="70"/>
    </row>
    <row r="9" spans="1:8" ht="23.25">
      <c r="A9" s="5" t="s">
        <v>77</v>
      </c>
      <c r="B9" s="29">
        <v>7</v>
      </c>
      <c r="C9" s="39">
        <f>SUM(B9*100/B64)</f>
        <v>10.9375</v>
      </c>
      <c r="D9" s="28">
        <v>335000</v>
      </c>
      <c r="E9" s="39">
        <f>SUM(D9/D64)*100</f>
        <v>2.1926666753936983</v>
      </c>
      <c r="F9" s="29" t="s">
        <v>29</v>
      </c>
      <c r="H9" s="70"/>
    </row>
    <row r="10" spans="1:8" ht="23.25">
      <c r="A10" s="5" t="s">
        <v>57</v>
      </c>
      <c r="B10" s="324"/>
      <c r="C10" s="39"/>
      <c r="D10" s="326"/>
      <c r="E10" s="325"/>
      <c r="F10" s="20"/>
      <c r="H10" s="70"/>
    </row>
    <row r="11" spans="1:8" ht="23.25">
      <c r="A11" s="5" t="s">
        <v>58</v>
      </c>
      <c r="B11" s="29">
        <v>6</v>
      </c>
      <c r="C11" s="39">
        <f>SUM(B11*100/B64)</f>
        <v>9.375</v>
      </c>
      <c r="D11" s="28">
        <v>548000</v>
      </c>
      <c r="E11" s="39">
        <f>SUM(D11/D64)*100</f>
        <v>3.5868099645246168</v>
      </c>
      <c r="F11" s="29" t="s">
        <v>29</v>
      </c>
      <c r="H11" s="70"/>
    </row>
    <row r="12" spans="1:8" ht="23.25">
      <c r="A12" s="5" t="s">
        <v>59</v>
      </c>
      <c r="B12" s="324"/>
      <c r="C12" s="39"/>
      <c r="D12" s="326"/>
      <c r="E12" s="325"/>
      <c r="F12" s="20"/>
      <c r="H12" s="70"/>
    </row>
    <row r="13" spans="1:8" ht="23.25">
      <c r="A13" s="5" t="s">
        <v>83</v>
      </c>
      <c r="B13" s="41">
        <v>2</v>
      </c>
      <c r="C13" s="86">
        <f>SUM(B13*100/B64)</f>
        <v>3.125</v>
      </c>
      <c r="D13" s="72">
        <v>160000</v>
      </c>
      <c r="E13" s="39">
        <f>SUM(D13/D64)*100</f>
        <v>1.0472437852626617</v>
      </c>
      <c r="F13" s="29" t="s">
        <v>29</v>
      </c>
      <c r="H13" s="71"/>
    </row>
    <row r="14" spans="1:6" ht="23.25">
      <c r="A14" s="5" t="s">
        <v>84</v>
      </c>
      <c r="B14" s="324"/>
      <c r="C14" s="325"/>
      <c r="D14" s="328"/>
      <c r="E14" s="329"/>
      <c r="F14" s="20"/>
    </row>
    <row r="15" spans="1:9" ht="23.25">
      <c r="A15" s="32" t="s">
        <v>60</v>
      </c>
      <c r="B15" s="32">
        <f>SUM(B8:B13)</f>
        <v>26</v>
      </c>
      <c r="C15" s="40">
        <f>SUM(C8:C14)</f>
        <v>40.625</v>
      </c>
      <c r="D15" s="30">
        <f>SUM(D8:D14)</f>
        <v>5221000</v>
      </c>
      <c r="E15" s="224">
        <f>SUM(D15/D64)*100</f>
        <v>34.17287376785224</v>
      </c>
      <c r="F15" s="330"/>
      <c r="I15" s="70"/>
    </row>
    <row r="16" spans="1:9" ht="23.25">
      <c r="A16" s="23" t="s">
        <v>33</v>
      </c>
      <c r="C16" s="222"/>
      <c r="D16" s="222"/>
      <c r="E16" s="222"/>
      <c r="F16" s="223"/>
      <c r="I16" s="70"/>
    </row>
    <row r="17" spans="1:9" ht="23.25">
      <c r="A17" s="20" t="s">
        <v>61</v>
      </c>
      <c r="B17" s="29">
        <v>5</v>
      </c>
      <c r="C17" s="39">
        <f>SUM(B17*100/B64)</f>
        <v>7.8125</v>
      </c>
      <c r="D17" s="28">
        <v>705200</v>
      </c>
      <c r="E17" s="39">
        <f>SUM(D17/D64)*100</f>
        <v>4.615726983545182</v>
      </c>
      <c r="F17" s="29" t="s">
        <v>29</v>
      </c>
      <c r="I17" s="70"/>
    </row>
    <row r="18" spans="1:9" ht="23.25">
      <c r="A18" s="20" t="s">
        <v>260</v>
      </c>
      <c r="B18" s="331"/>
      <c r="C18" s="332"/>
      <c r="D18" s="221"/>
      <c r="E18" s="332"/>
      <c r="F18" s="20"/>
      <c r="I18" s="70"/>
    </row>
    <row r="19" spans="1:9" ht="23.25">
      <c r="A19" s="20" t="s">
        <v>62</v>
      </c>
      <c r="B19" s="29">
        <v>3</v>
      </c>
      <c r="C19" s="39">
        <f>SUM(B19*100/B64)</f>
        <v>4.6875</v>
      </c>
      <c r="D19" s="28">
        <v>550000</v>
      </c>
      <c r="E19" s="39">
        <f>SUM(D19/D64)*100</f>
        <v>3.5999005118404</v>
      </c>
      <c r="F19" s="29" t="s">
        <v>29</v>
      </c>
      <c r="I19" s="70"/>
    </row>
    <row r="20" spans="1:9" ht="23.25">
      <c r="A20" s="20" t="s">
        <v>63</v>
      </c>
      <c r="B20" s="332"/>
      <c r="C20" s="332"/>
      <c r="D20" s="20"/>
      <c r="E20" s="333"/>
      <c r="F20" s="20"/>
      <c r="I20" s="70"/>
    </row>
    <row r="21" spans="1:6" ht="23.25">
      <c r="A21" s="20" t="s">
        <v>35</v>
      </c>
      <c r="B21" s="29">
        <v>3</v>
      </c>
      <c r="C21" s="39">
        <f>SUM(B21*100/B64)</f>
        <v>4.6875</v>
      </c>
      <c r="D21" s="28">
        <v>890000</v>
      </c>
      <c r="E21" s="39">
        <f>SUM(D21*100/D64)</f>
        <v>5.825293555523556</v>
      </c>
      <c r="F21" s="29" t="s">
        <v>29</v>
      </c>
    </row>
    <row r="22" spans="1:6" ht="23.25">
      <c r="A22" s="32" t="s">
        <v>60</v>
      </c>
      <c r="B22" s="32">
        <f>SUM(B17:B21)</f>
        <v>11</v>
      </c>
      <c r="C22" s="40">
        <f>SUM(C17+C19+C21)</f>
        <v>17.1875</v>
      </c>
      <c r="D22" s="30">
        <f>SUM(D17:D21)</f>
        <v>2145200</v>
      </c>
      <c r="E22" s="40">
        <f>SUM(E17:E21)</f>
        <v>14.040921050909139</v>
      </c>
      <c r="F22" s="330"/>
    </row>
    <row r="23" spans="1:6" ht="23.25">
      <c r="A23" s="62"/>
      <c r="B23" s="62"/>
      <c r="C23" s="63"/>
      <c r="D23" s="64"/>
      <c r="E23" s="63"/>
      <c r="F23" s="225">
        <v>4</v>
      </c>
    </row>
    <row r="24" spans="1:6" ht="26.25">
      <c r="A24" s="458" t="s">
        <v>47</v>
      </c>
      <c r="B24" s="458"/>
      <c r="C24" s="458"/>
      <c r="D24" s="458"/>
      <c r="E24" s="458"/>
      <c r="F24" s="458"/>
    </row>
    <row r="25" spans="1:6" ht="26.25">
      <c r="A25" s="458" t="s">
        <v>551</v>
      </c>
      <c r="B25" s="458"/>
      <c r="C25" s="458"/>
      <c r="D25" s="458"/>
      <c r="E25" s="458"/>
      <c r="F25" s="458"/>
    </row>
    <row r="26" spans="1:6" ht="26.25">
      <c r="A26" s="458" t="s">
        <v>1</v>
      </c>
      <c r="B26" s="458"/>
      <c r="C26" s="458"/>
      <c r="D26" s="458"/>
      <c r="E26" s="458"/>
      <c r="F26" s="458"/>
    </row>
    <row r="27" spans="1:6" ht="6.75" customHeight="1">
      <c r="A27" s="458"/>
      <c r="B27" s="458"/>
      <c r="C27" s="458"/>
      <c r="D27" s="458"/>
      <c r="E27" s="458"/>
      <c r="F27" s="458"/>
    </row>
    <row r="28" spans="1:6" ht="23.25">
      <c r="A28" s="459" t="s">
        <v>48</v>
      </c>
      <c r="B28" s="24" t="s">
        <v>49</v>
      </c>
      <c r="C28" s="24" t="s">
        <v>51</v>
      </c>
      <c r="D28" s="459" t="s">
        <v>53</v>
      </c>
      <c r="E28" s="24" t="s">
        <v>51</v>
      </c>
      <c r="F28" s="461" t="s">
        <v>55</v>
      </c>
    </row>
    <row r="29" spans="1:6" ht="23.25">
      <c r="A29" s="460"/>
      <c r="B29" s="25" t="s">
        <v>50</v>
      </c>
      <c r="C29" s="25" t="s">
        <v>52</v>
      </c>
      <c r="D29" s="460"/>
      <c r="E29" s="25" t="s">
        <v>54</v>
      </c>
      <c r="F29" s="462"/>
    </row>
    <row r="30" spans="1:6" ht="23.25">
      <c r="A30" s="21" t="s">
        <v>78</v>
      </c>
      <c r="B30" s="29"/>
      <c r="C30" s="20"/>
      <c r="D30" s="20"/>
      <c r="E30" s="20"/>
      <c r="F30" s="20"/>
    </row>
    <row r="31" spans="1:6" ht="23.25">
      <c r="A31" s="26" t="s">
        <v>64</v>
      </c>
      <c r="B31" s="29"/>
      <c r="C31" s="20"/>
      <c r="D31" s="20"/>
      <c r="E31" s="20"/>
      <c r="F31" s="20"/>
    </row>
    <row r="32" spans="1:6" ht="23.25">
      <c r="A32" s="5" t="s">
        <v>65</v>
      </c>
      <c r="B32" s="29">
        <v>4</v>
      </c>
      <c r="C32" s="39">
        <f>SUM(B32*100/B64)</f>
        <v>6.25</v>
      </c>
      <c r="D32" s="28">
        <v>60000</v>
      </c>
      <c r="E32" s="39">
        <f>SUM(D32*100/D64)</f>
        <v>0.39271641947349817</v>
      </c>
      <c r="F32" s="29" t="s">
        <v>29</v>
      </c>
    </row>
    <row r="33" spans="1:6" ht="23.25">
      <c r="A33" s="5" t="s">
        <v>66</v>
      </c>
      <c r="B33" s="324"/>
      <c r="C33" s="325"/>
      <c r="D33" s="326"/>
      <c r="E33" s="325"/>
      <c r="F33" s="20"/>
    </row>
    <row r="34" spans="1:6" ht="23.25">
      <c r="A34" s="5" t="s">
        <v>67</v>
      </c>
      <c r="B34" s="41">
        <v>1</v>
      </c>
      <c r="C34" s="39">
        <f>SUM((B34/B64)*100)</f>
        <v>1.5625</v>
      </c>
      <c r="D34" s="72">
        <v>150000</v>
      </c>
      <c r="E34" s="86">
        <f>SUM((D34/D64)*100)</f>
        <v>0.9817910486837454</v>
      </c>
      <c r="F34" s="29" t="s">
        <v>29</v>
      </c>
    </row>
    <row r="35" spans="1:6" ht="23.25">
      <c r="A35" s="5" t="s">
        <v>68</v>
      </c>
      <c r="B35" s="41">
        <v>1</v>
      </c>
      <c r="C35" s="86">
        <f>SUM(B35*100/B64)</f>
        <v>1.5625</v>
      </c>
      <c r="D35" s="28">
        <v>300000</v>
      </c>
      <c r="E35" s="86">
        <f>SUM(D35*100/D64)</f>
        <v>1.963582097367491</v>
      </c>
      <c r="F35" s="29" t="s">
        <v>29</v>
      </c>
    </row>
    <row r="36" spans="1:6" ht="23.25">
      <c r="A36" s="32" t="s">
        <v>60</v>
      </c>
      <c r="B36" s="32">
        <f>SUM(B32:B35)</f>
        <v>6</v>
      </c>
      <c r="C36" s="40">
        <f>SUM(C32:C35)</f>
        <v>9.375</v>
      </c>
      <c r="D36" s="30">
        <f>SUM(D32:D35)</f>
        <v>510000</v>
      </c>
      <c r="E36" s="40">
        <f>SUM(E32:E35)</f>
        <v>3.3380895655247347</v>
      </c>
      <c r="F36" s="330"/>
    </row>
    <row r="37" spans="1:6" ht="23.25">
      <c r="A37" s="23" t="s">
        <v>38</v>
      </c>
      <c r="B37" s="29"/>
      <c r="C37" s="39"/>
      <c r="D37" s="51"/>
      <c r="E37" s="52"/>
      <c r="F37" s="27"/>
    </row>
    <row r="38" spans="1:9" ht="23.25">
      <c r="A38" s="20" t="s">
        <v>69</v>
      </c>
      <c r="B38" s="29">
        <v>5</v>
      </c>
      <c r="C38" s="39">
        <f>SUM(B38*100/B64)</f>
        <v>7.8125</v>
      </c>
      <c r="D38" s="28">
        <v>1606000</v>
      </c>
      <c r="E38" s="39">
        <f>SUM(D38*100/D64)</f>
        <v>10.511709494573967</v>
      </c>
      <c r="F38" s="29" t="s">
        <v>29</v>
      </c>
      <c r="H38" s="70"/>
      <c r="I38" s="70"/>
    </row>
    <row r="39" spans="1:6" ht="23.25">
      <c r="A39" s="20" t="s">
        <v>131</v>
      </c>
      <c r="B39" s="29">
        <v>2</v>
      </c>
      <c r="C39" s="39">
        <f>SUM((B39/B64)*100)</f>
        <v>3.125</v>
      </c>
      <c r="D39" s="72">
        <v>41000</v>
      </c>
      <c r="E39" s="39">
        <f>SUM((D39/D64)*100)</f>
        <v>0.2683562199735571</v>
      </c>
      <c r="F39" s="29" t="s">
        <v>29</v>
      </c>
    </row>
    <row r="40" spans="1:6" ht="23.25">
      <c r="A40" s="20" t="s">
        <v>132</v>
      </c>
      <c r="B40" s="41">
        <v>1</v>
      </c>
      <c r="C40" s="39">
        <f>SUM(B40*100/B64)</f>
        <v>1.5625</v>
      </c>
      <c r="D40" s="28">
        <v>0</v>
      </c>
      <c r="E40" s="86">
        <f>SUM(D40*100/D64)</f>
        <v>0</v>
      </c>
      <c r="F40" s="29" t="s">
        <v>29</v>
      </c>
    </row>
    <row r="41" spans="1:6" ht="23.25">
      <c r="A41" s="20" t="s">
        <v>133</v>
      </c>
      <c r="B41" s="87">
        <v>1</v>
      </c>
      <c r="C41" s="88">
        <f>SUM(B41*100/B64)</f>
        <v>1.5625</v>
      </c>
      <c r="D41" s="219">
        <v>0</v>
      </c>
      <c r="E41" s="39">
        <f>SUM((D41/D64)*100)</f>
        <v>0</v>
      </c>
      <c r="F41" s="29" t="s">
        <v>29</v>
      </c>
    </row>
    <row r="42" spans="1:6" ht="23.25">
      <c r="A42" s="20" t="s">
        <v>134</v>
      </c>
      <c r="B42" s="334"/>
      <c r="C42" s="335"/>
      <c r="D42" s="336"/>
      <c r="E42" s="335"/>
      <c r="F42" s="41"/>
    </row>
    <row r="43" spans="1:6" ht="23.25">
      <c r="A43" s="22" t="s">
        <v>135</v>
      </c>
      <c r="B43" s="41">
        <v>4</v>
      </c>
      <c r="C43" s="86">
        <f>SUM(B43*100/B64)</f>
        <v>6.25</v>
      </c>
      <c r="D43" s="28">
        <v>115000</v>
      </c>
      <c r="E43" s="86">
        <f>SUM(D43*100/D64)</f>
        <v>0.7527064706575382</v>
      </c>
      <c r="F43" s="29" t="s">
        <v>29</v>
      </c>
    </row>
    <row r="44" spans="1:7" ht="23.25">
      <c r="A44" s="108" t="s">
        <v>60</v>
      </c>
      <c r="B44" s="32">
        <f>SUM(B38:B43)</f>
        <v>13</v>
      </c>
      <c r="C44" s="40">
        <f>SUM(C38:C43)</f>
        <v>20.3125</v>
      </c>
      <c r="D44" s="30">
        <f>SUM(D38:D43)</f>
        <v>1762000</v>
      </c>
      <c r="E44" s="40">
        <f>SUM(E38:E43)</f>
        <v>11.532772185205062</v>
      </c>
      <c r="F44" s="330"/>
      <c r="G44" s="73"/>
    </row>
    <row r="45" spans="1:7" ht="23.25">
      <c r="A45" s="106"/>
      <c r="B45" s="62"/>
      <c r="C45" s="63"/>
      <c r="D45" s="64"/>
      <c r="E45" s="63"/>
      <c r="F45" s="107"/>
      <c r="G45" s="73"/>
    </row>
    <row r="46" spans="1:7" ht="23.25">
      <c r="A46" s="106"/>
      <c r="B46" s="62"/>
      <c r="C46" s="63"/>
      <c r="D46" s="64"/>
      <c r="E46" s="63"/>
      <c r="F46" s="225">
        <v>5</v>
      </c>
      <c r="G46" s="73"/>
    </row>
    <row r="47" spans="1:6" ht="26.25">
      <c r="A47" s="458" t="s">
        <v>47</v>
      </c>
      <c r="B47" s="458"/>
      <c r="C47" s="458"/>
      <c r="D47" s="458"/>
      <c r="E47" s="458"/>
      <c r="F47" s="458"/>
    </row>
    <row r="48" spans="1:6" ht="26.25">
      <c r="A48" s="458" t="s">
        <v>551</v>
      </c>
      <c r="B48" s="458"/>
      <c r="C48" s="458"/>
      <c r="D48" s="458"/>
      <c r="E48" s="458"/>
      <c r="F48" s="458"/>
    </row>
    <row r="49" spans="1:6" ht="26.25">
      <c r="A49" s="458" t="s">
        <v>1</v>
      </c>
      <c r="B49" s="458"/>
      <c r="C49" s="458"/>
      <c r="D49" s="458"/>
      <c r="E49" s="458"/>
      <c r="F49" s="458"/>
    </row>
    <row r="50" ht="23.25">
      <c r="F50" s="33"/>
    </row>
    <row r="51" spans="1:6" ht="23.25">
      <c r="A51" s="459" t="s">
        <v>48</v>
      </c>
      <c r="B51" s="24" t="s">
        <v>49</v>
      </c>
      <c r="C51" s="24" t="s">
        <v>51</v>
      </c>
      <c r="D51" s="459" t="s">
        <v>53</v>
      </c>
      <c r="E51" s="24" t="s">
        <v>51</v>
      </c>
      <c r="F51" s="461" t="s">
        <v>55</v>
      </c>
    </row>
    <row r="52" spans="1:6" ht="23.25">
      <c r="A52" s="460"/>
      <c r="B52" s="25" t="s">
        <v>50</v>
      </c>
      <c r="C52" s="25" t="s">
        <v>52</v>
      </c>
      <c r="D52" s="460"/>
      <c r="E52" s="25" t="s">
        <v>54</v>
      </c>
      <c r="F52" s="462"/>
    </row>
    <row r="53" spans="1:6" ht="23.25">
      <c r="A53" s="23" t="s">
        <v>86</v>
      </c>
      <c r="B53" s="29"/>
      <c r="C53" s="39"/>
      <c r="D53" s="28"/>
      <c r="E53" s="42"/>
      <c r="F53" s="20"/>
    </row>
    <row r="54" spans="1:6" ht="23.25">
      <c r="A54" s="23" t="s">
        <v>87</v>
      </c>
      <c r="B54" s="29"/>
      <c r="C54" s="39"/>
      <c r="D54" s="28"/>
      <c r="E54" s="42"/>
      <c r="F54" s="20"/>
    </row>
    <row r="55" spans="1:6" ht="23.25">
      <c r="A55" s="20" t="s">
        <v>261</v>
      </c>
      <c r="B55" s="29">
        <v>3</v>
      </c>
      <c r="C55" s="39">
        <f>SUM(B55*100/B64)</f>
        <v>4.6875</v>
      </c>
      <c r="D55" s="28">
        <v>3410000</v>
      </c>
      <c r="E55" s="39">
        <f>SUM(D55*100/D64)</f>
        <v>22.31938317341048</v>
      </c>
      <c r="F55" s="29" t="s">
        <v>29</v>
      </c>
    </row>
    <row r="56" spans="1:6" ht="23.25">
      <c r="A56" s="20" t="s">
        <v>262</v>
      </c>
      <c r="B56" s="324"/>
      <c r="C56" s="325"/>
      <c r="D56" s="326"/>
      <c r="E56" s="325"/>
      <c r="F56" s="20"/>
    </row>
    <row r="57" spans="1:6" ht="23.25">
      <c r="A57" s="20" t="s">
        <v>70</v>
      </c>
      <c r="B57" s="41">
        <v>2</v>
      </c>
      <c r="C57" s="39">
        <f>SUM(B57*100/B64)</f>
        <v>3.125</v>
      </c>
      <c r="D57" s="28">
        <v>200000</v>
      </c>
      <c r="E57" s="86">
        <f>SUM(D57*100/D64)</f>
        <v>1.3090547315783272</v>
      </c>
      <c r="F57" s="29" t="s">
        <v>29</v>
      </c>
    </row>
    <row r="58" spans="1:6" ht="23.25">
      <c r="A58" s="20" t="s">
        <v>71</v>
      </c>
      <c r="B58" s="327"/>
      <c r="C58" s="325"/>
      <c r="D58" s="326"/>
      <c r="E58" s="325"/>
      <c r="F58" s="20"/>
    </row>
    <row r="59" spans="1:6" ht="23.25">
      <c r="A59" s="20" t="s">
        <v>72</v>
      </c>
      <c r="B59" s="41">
        <v>1</v>
      </c>
      <c r="C59" s="39">
        <f>SUM((B59/B64)*100)</f>
        <v>1.5625</v>
      </c>
      <c r="D59" s="219">
        <v>10000</v>
      </c>
      <c r="E59" s="39">
        <f>SUM((D59/D64)*100)</f>
        <v>0.06545273657891636</v>
      </c>
      <c r="F59" s="29" t="s">
        <v>29</v>
      </c>
    </row>
    <row r="60" spans="1:6" ht="23.25">
      <c r="A60" s="20" t="s">
        <v>73</v>
      </c>
      <c r="B60" s="327"/>
      <c r="C60" s="324"/>
      <c r="D60" s="326"/>
      <c r="E60" s="325"/>
      <c r="F60" s="20"/>
    </row>
    <row r="61" spans="1:6" ht="23.25">
      <c r="A61" s="22" t="s">
        <v>74</v>
      </c>
      <c r="B61" s="41">
        <v>2</v>
      </c>
      <c r="C61" s="86">
        <f>SUM(B61*100/B64)</f>
        <v>3.125</v>
      </c>
      <c r="D61" s="72">
        <v>2020000</v>
      </c>
      <c r="E61" s="39">
        <f>SUM((D61/D64)*100)</f>
        <v>13.221452788941104</v>
      </c>
      <c r="F61" s="29" t="s">
        <v>29</v>
      </c>
    </row>
    <row r="62" spans="1:6" ht="23.25">
      <c r="A62" s="6" t="s">
        <v>75</v>
      </c>
      <c r="B62" s="337"/>
      <c r="C62" s="338"/>
      <c r="D62" s="339"/>
      <c r="E62" s="338"/>
      <c r="F62" s="340"/>
    </row>
    <row r="63" spans="1:6" ht="23.25">
      <c r="A63" s="48" t="s">
        <v>60</v>
      </c>
      <c r="B63" s="25">
        <f>SUM(B55:B62)</f>
        <v>8</v>
      </c>
      <c r="C63" s="49">
        <f>SUM(C55:C62)</f>
        <v>12.5</v>
      </c>
      <c r="D63" s="50">
        <f>SUM(D55:D62)</f>
        <v>5640000</v>
      </c>
      <c r="E63" s="49">
        <f>SUM(D63*100/D64)</f>
        <v>36.91534343050883</v>
      </c>
      <c r="F63" s="341"/>
    </row>
    <row r="64" spans="1:6" ht="24" thickBot="1">
      <c r="A64" s="45" t="s">
        <v>76</v>
      </c>
      <c r="B64" s="44">
        <f>SUM(B15+B22+B36+B44+B63)</f>
        <v>64</v>
      </c>
      <c r="C64" s="43">
        <f>SUM(C63+C44+C36+C22+C15)</f>
        <v>100</v>
      </c>
      <c r="D64" s="31">
        <f>SUM(D15+D22+D36+D44+D63)</f>
        <v>15278200</v>
      </c>
      <c r="E64" s="43">
        <f>SUM(E15+E22+E36+E44+E63)</f>
        <v>100</v>
      </c>
      <c r="F64" s="342"/>
    </row>
    <row r="65" ht="24" thickTop="1"/>
    <row r="68" ht="23.25">
      <c r="F68" s="225">
        <v>6</v>
      </c>
    </row>
    <row r="93" spans="8:10" ht="23.25">
      <c r="H93" s="70"/>
      <c r="J93" s="70"/>
    </row>
  </sheetData>
  <sheetProtection/>
  <mergeCells count="19">
    <mergeCell ref="A28:A29"/>
    <mergeCell ref="A24:F24"/>
    <mergeCell ref="A25:F25"/>
    <mergeCell ref="A27:F27"/>
    <mergeCell ref="D28:D29"/>
    <mergeCell ref="F28:F29"/>
    <mergeCell ref="A1:F1"/>
    <mergeCell ref="A2:F2"/>
    <mergeCell ref="A3:F3"/>
    <mergeCell ref="A26:F26"/>
    <mergeCell ref="A5:A6"/>
    <mergeCell ref="D5:D6"/>
    <mergeCell ref="F5:F6"/>
    <mergeCell ref="A47:F47"/>
    <mergeCell ref="A48:F48"/>
    <mergeCell ref="A49:F49"/>
    <mergeCell ref="A51:A52"/>
    <mergeCell ref="D51:D52"/>
    <mergeCell ref="F51:F52"/>
  </mergeCells>
  <printOptions/>
  <pageMargins left="0.3937007874015748" right="0.3937007874015748" top="0.7874015748031497" bottom="0.3937007874015748" header="0.1968503937007874" footer="0.1968503937007874"/>
  <pageSetup horizontalDpi="180" verticalDpi="180" orientation="landscape" paperSize="9" r:id="rId1"/>
  <ignoredErrors>
    <ignoredError sqref="C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HPB</cp:lastModifiedBy>
  <cp:lastPrinted>2016-12-16T08:19:42Z</cp:lastPrinted>
  <dcterms:created xsi:type="dcterms:W3CDTF">2002-01-02T00:51:08Z</dcterms:created>
  <dcterms:modified xsi:type="dcterms:W3CDTF">2016-12-16T08:21:04Z</dcterms:modified>
  <cp:category/>
  <cp:version/>
  <cp:contentType/>
  <cp:contentStatus/>
</cp:coreProperties>
</file>